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Economic Development\Census CERC Data\"/>
    </mc:Choice>
  </mc:AlternateContent>
  <bookViews>
    <workbookView xWindow="480" yWindow="140" windowWidth="9660" windowHeight="5730" activeTab="1"/>
  </bookViews>
  <sheets>
    <sheet name="ACS 2015" sheetId="1" r:id="rId1"/>
    <sheet name="ACS 2018" sheetId="2" r:id="rId2"/>
    <sheet name="Sheet3" sheetId="3" r:id="rId3"/>
  </sheets>
  <definedNames>
    <definedName name="_xlnm.Print_Area" localSheetId="0">'ACS 2015'!$A$1:$AM$27</definedName>
  </definedNames>
  <calcPr calcId="162913"/>
</workbook>
</file>

<file path=xl/calcChain.xml><?xml version="1.0" encoding="utf-8"?>
<calcChain xmlns="http://schemas.openxmlformats.org/spreadsheetml/2006/main">
  <c r="Y23" i="1" l="1"/>
  <c r="K26" i="1" l="1"/>
  <c r="K28" i="1" s="1"/>
  <c r="H25" i="1"/>
  <c r="H27" i="1" s="1"/>
  <c r="Y25" i="1"/>
  <c r="Y27" i="1" s="1"/>
  <c r="Y28" i="1" s="1"/>
</calcChain>
</file>

<file path=xl/sharedStrings.xml><?xml version="1.0" encoding="utf-8"?>
<sst xmlns="http://schemas.openxmlformats.org/spreadsheetml/2006/main" count="324" uniqueCount="69">
  <si>
    <t>City of Middletown</t>
  </si>
  <si>
    <t>Census Tract Data</t>
  </si>
  <si>
    <t>Source: Census Reporter</t>
  </si>
  <si>
    <t>ACS 2015</t>
  </si>
  <si>
    <t>City - Wide</t>
  </si>
  <si>
    <t>Census Tract</t>
  </si>
  <si>
    <t>Population</t>
  </si>
  <si>
    <t>Median</t>
  </si>
  <si>
    <t>Age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</si>
  <si>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</si>
  <si>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</si>
  <si>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</si>
  <si>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</si>
  <si>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</si>
  <si>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</si>
  <si>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</si>
  <si>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</si>
  <si>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80+</t>
  </si>
  <si>
    <t>White</t>
  </si>
  <si>
    <t>Black</t>
  </si>
  <si>
    <t>Asian</t>
  </si>
  <si>
    <t>Hispanic</t>
  </si>
  <si>
    <t>Two +</t>
  </si>
  <si>
    <t>PCI</t>
  </si>
  <si>
    <t>MHI</t>
  </si>
  <si>
    <t>Poverty</t>
  </si>
  <si>
    <t>% Below</t>
  </si>
  <si>
    <t>% Children</t>
  </si>
  <si>
    <t>% Seniors</t>
  </si>
  <si>
    <t>Housholds</t>
  </si>
  <si>
    <t>Persons</t>
  </si>
  <si>
    <t>Per Household</t>
  </si>
  <si>
    <t>Married</t>
  </si>
  <si>
    <t>%</t>
  </si>
  <si>
    <t>Housing</t>
  </si>
  <si>
    <t>Units</t>
  </si>
  <si>
    <t>% Owner</t>
  </si>
  <si>
    <t>Occupied</t>
  </si>
  <si>
    <t>Multi Unit</t>
  </si>
  <si>
    <t>Owner</t>
  </si>
  <si>
    <t>High School +</t>
  </si>
  <si>
    <t xml:space="preserve">% </t>
  </si>
  <si>
    <t>% Foreign</t>
  </si>
  <si>
    <t>Language</t>
  </si>
  <si>
    <t>5411 - North End</t>
  </si>
  <si>
    <t>5412 - Newfield</t>
  </si>
  <si>
    <t>5413 - East Street</t>
  </si>
  <si>
    <t>5414.01 - Country Club</t>
  </si>
  <si>
    <t>5414.02 - Westfield</t>
  </si>
  <si>
    <t>5415 - High Street</t>
  </si>
  <si>
    <t>5416 - Downtown</t>
  </si>
  <si>
    <t>5417 - East Main St</t>
  </si>
  <si>
    <t>5420 - Ridge Road</t>
  </si>
  <si>
    <t>5421 - Long Lane</t>
  </si>
  <si>
    <t>6802 - Maromas Arbutus</t>
  </si>
  <si>
    <t>Miles</t>
  </si>
  <si>
    <t>Sq. Mile</t>
  </si>
  <si>
    <t>Pop per</t>
  </si>
  <si>
    <t>Sq.</t>
  </si>
  <si>
    <t>5422 - Brush Hill Rd.</t>
  </si>
  <si>
    <t>Bachelors+</t>
  </si>
  <si>
    <t>No Degree</t>
  </si>
  <si>
    <t xml:space="preserve">High School </t>
  </si>
  <si>
    <t>Some College</t>
  </si>
  <si>
    <t>Bachelor's</t>
  </si>
  <si>
    <t>Post-Grad</t>
  </si>
  <si>
    <t>ACS 2018</t>
  </si>
  <si>
    <t>Value</t>
  </si>
  <si>
    <t>Bachelors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</si>
</sst>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164" fontId="0" fillId="0" borderId="0" xfId="1" applyNumberFormat="1" applyFont="1"/>
    <xf numFmtId="165" fontId="0" fillId="0" borderId="0" xfId="2" applyNumberFormat="1" applyFont="1"/>
    <xf numFmtId="49" fontId="3" fillId="0" borderId="0" xfId="1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166" fontId="0" fillId="0" borderId="0" xfId="0" applyNumberFormat="1"/>
    <xf numFmtId="0" fontId="0" fillId="0" borderId="0" xfId="0" applyFill="1" applyAlignment="1">
      <alignment horizontal="right"/>
    </xf>
    <xf numFmtId="164" fontId="0" fillId="0" borderId="0" xfId="1" applyNumberFormat="1" applyFont="1" applyFill="1"/>
    <xf numFmtId="0" fontId="0" fillId="0" borderId="0" xfId="0" applyFill="1"/>
    <xf numFmtId="165" fontId="0" fillId="0" borderId="0" xfId="2" applyNumberFormat="1" applyFont="1" applyFill="1"/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4" fontId="0" fillId="0" borderId="0" xfId="1" applyNumberFormat="1" applyFont="1" applyFill="1" applyAlignment="1"/>
    <xf numFmtId="164" fontId="0" fillId="0" borderId="0" xfId="1" applyNumberFormat="1" applyFont="1" applyFill="1" applyAlignment="1">
      <alignment horizontal="left"/>
    </xf>
    <xf numFmtId="43" fontId="0" fillId="0" borderId="0" xfId="1" applyNumberFormat="1" applyFont="1" applyFill="1" applyAlignment="1"/>
    <xf numFmtId="43" fontId="0" fillId="0" borderId="0" xfId="1" applyNumberFormat="1" applyFont="1" applyFill="1" applyAlignment="1">
      <alignment horizontal="left"/>
    </xf>
    <xf numFmtId="0" fontId="7" fillId="0" borderId="0" xfId="0" applyFont="1" applyFill="1" applyAlignment="1">
      <alignment horizontal="right"/>
    </xf>
    <xf numFmtId="0" fontId="0" fillId="0" borderId="0" xfId="1" applyNumberFormat="1" applyFont="1" applyAlignment="1"/>
    <xf numFmtId="0" fontId="0" fillId="0" borderId="0" xfId="1" applyNumberFormat="1" applyFont="1"/>
    <xf numFmtId="0" fontId="0" fillId="0" borderId="0" xfId="1" applyNumberFormat="1" applyFont="1" applyAlignment="1">
      <alignment horizontal="right"/>
    </xf>
    <xf numFmtId="0" fontId="0" fillId="0" borderId="0" xfId="0" applyNumberFormat="1" applyFill="1"/>
    <xf numFmtId="0" fontId="0" fillId="0" borderId="0" xfId="1" applyNumberFormat="1" applyFont="1" applyFill="1"/>
    <xf numFmtId="0" fontId="0" fillId="0" borderId="0" xfId="0" applyNumberFormat="1"/>
    <xf numFmtId="166" fontId="0" fillId="0" borderId="0" xfId="1" applyNumberFormat="1" applyFont="1"/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166" fontId="0" fillId="0" borderId="0" xfId="0" applyNumberFormat="1" applyFill="1"/>
    <xf numFmtId="166" fontId="0" fillId="0" borderId="0" xfId="0" applyNumberFormat="1" applyFont="1" applyFill="1" applyAlignment="1">
      <alignment horizontal="right"/>
    </xf>
    <xf numFmtId="166" fontId="0" fillId="0" borderId="0" xfId="0" applyNumberFormat="1" applyFill="1" applyAlignment="1">
      <alignment horizontal="right"/>
    </xf>
    <xf numFmtId="0" fontId="0" fillId="0" borderId="0" xfId="2" applyNumberFormat="1" applyFont="1"/>
    <xf numFmtId="1" fontId="0" fillId="0" borderId="0" xfId="2" applyNumberFormat="1" applyFont="1"/>
    <xf numFmtId="1" fontId="0" fillId="0" borderId="0" xfId="2" applyNumberFormat="1" applyFont="1" applyFill="1"/>
    <xf numFmtId="0" fontId="0" fillId="0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164" fontId="0" fillId="2" borderId="0" xfId="1" applyNumberFormat="1" applyFont="1" applyFill="1"/>
    <xf numFmtId="0" fontId="0" fillId="2" borderId="0" xfId="1" applyNumberFormat="1" applyFont="1" applyFill="1"/>
    <xf numFmtId="166" fontId="0" fillId="2" borderId="0" xfId="0" applyNumberFormat="1" applyFill="1"/>
    <xf numFmtId="0" fontId="0" fillId="2" borderId="0" xfId="1" applyNumberFormat="1" applyFont="1" applyFill="1" applyAlignment="1"/>
    <xf numFmtId="165" fontId="0" fillId="2" borderId="0" xfId="2" applyNumberFormat="1" applyFont="1" applyFill="1"/>
    <xf numFmtId="166" fontId="0" fillId="2" borderId="0" xfId="1" applyNumberFormat="1" applyFont="1" applyFill="1"/>
    <xf numFmtId="1" fontId="0" fillId="2" borderId="0" xfId="2" applyNumberFormat="1" applyFont="1" applyFill="1"/>
    <xf numFmtId="0" fontId="0" fillId="2" borderId="0" xfId="0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1" applyNumberFormat="1" applyFont="1" applyFill="1" applyAlignment="1"/>
    <xf numFmtId="1" fontId="0" fillId="0" borderId="0" xfId="1" applyNumberFormat="1" applyFont="1"/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6"/>
  <sheetViews>
    <sheetView topLeftCell="AG1" workbookViewId="0">
      <selection activeCell="AL10" sqref="AL10"/>
    </sheetView>
  </sheetViews>
  <sheetFormatPr defaultRowHeight="14.5" x14ac:dyDescent="0.35"/>
  <cols>
    <col min="1" max="1" width="23.54296875" bestFit="1" customWidth="1"/>
    <col min="2" max="2" width="10.7265625" bestFit="1" customWidth="1"/>
    <col min="3" max="3" width="8.26953125" customWidth="1"/>
    <col min="4" max="4" width="6.453125" customWidth="1"/>
    <col min="5" max="5" width="8" customWidth="1"/>
    <col min="6" max="6" width="5.54296875" customWidth="1"/>
    <col min="7" max="7" width="6.81640625" customWidth="1"/>
    <col min="8" max="8" width="7" bestFit="1" customWidth="1"/>
    <col min="9" max="9" width="6.7265625" customWidth="1"/>
    <col min="10" max="10" width="6.453125" customWidth="1"/>
    <col min="11" max="11" width="6.54296875" customWidth="1"/>
    <col min="12" max="12" width="7.1796875" customWidth="1"/>
    <col min="13" max="13" width="6.81640625" customWidth="1"/>
    <col min="14" max="14" width="6" customWidth="1"/>
    <col min="15" max="15" width="7.1796875" customWidth="1"/>
    <col min="16" max="16" width="6.81640625" customWidth="1"/>
    <col min="17" max="17" width="6.7265625" customWidth="1"/>
    <col min="19" max="19" width="7.1796875" customWidth="1"/>
    <col min="20" max="21" width="11.54296875" bestFit="1" customWidth="1"/>
    <col min="23" max="23" width="10.54296875" bestFit="1" customWidth="1"/>
    <col min="24" max="24" width="10.453125" customWidth="1"/>
    <col min="25" max="25" width="11.54296875" bestFit="1" customWidth="1"/>
    <col min="26" max="26" width="14.1796875" bestFit="1" customWidth="1"/>
    <col min="27" max="27" width="10.81640625" bestFit="1" customWidth="1"/>
    <col min="28" max="28" width="10.54296875" bestFit="1" customWidth="1"/>
    <col min="30" max="30" width="9.81640625" bestFit="1" customWidth="1"/>
    <col min="31" max="31" width="12.54296875" bestFit="1" customWidth="1"/>
    <col min="32" max="32" width="9.7265625" customWidth="1"/>
    <col min="33" max="36" width="12.54296875" customWidth="1"/>
    <col min="37" max="37" width="12.7265625" bestFit="1" customWidth="1"/>
    <col min="38" max="38" width="9.54296875" bestFit="1" customWidth="1"/>
    <col min="39" max="39" width="9.7265625" bestFit="1" customWidth="1"/>
  </cols>
  <sheetData>
    <row r="1" spans="1:41" ht="18.5" x14ac:dyDescent="0.45">
      <c r="A1" s="1" t="s">
        <v>0</v>
      </c>
      <c r="B1" s="1"/>
      <c r="C1" s="51" t="s">
        <v>1</v>
      </c>
      <c r="D1" s="51"/>
      <c r="E1" s="51"/>
      <c r="F1" s="1"/>
      <c r="G1" s="10" t="s">
        <v>2</v>
      </c>
      <c r="H1" s="9"/>
      <c r="I1" s="9"/>
      <c r="K1" s="52" t="s">
        <v>3</v>
      </c>
      <c r="L1" s="52"/>
    </row>
    <row r="2" spans="1:41" ht="18.5" x14ac:dyDescent="0.45">
      <c r="A2" s="1"/>
      <c r="B2" s="1"/>
      <c r="C2" s="2"/>
      <c r="D2" s="8"/>
      <c r="E2" s="2"/>
      <c r="F2" s="1"/>
      <c r="G2" s="2"/>
      <c r="H2" s="2"/>
      <c r="I2" s="2"/>
      <c r="J2" s="1"/>
    </row>
    <row r="3" spans="1:41" ht="18.5" x14ac:dyDescent="0.45">
      <c r="A3" s="1"/>
      <c r="B3" s="1"/>
      <c r="C3" s="2"/>
      <c r="D3" s="8"/>
      <c r="E3" s="2"/>
      <c r="F3" s="1"/>
      <c r="G3" s="2"/>
      <c r="H3" s="2"/>
      <c r="I3" s="2"/>
      <c r="J3" s="1"/>
    </row>
    <row r="4" spans="1:41" s="7" customFormat="1" x14ac:dyDescent="0.35">
      <c r="C4" s="11" t="s">
        <v>57</v>
      </c>
      <c r="D4" s="11" t="s">
        <v>58</v>
      </c>
      <c r="E4" s="7" t="s">
        <v>7</v>
      </c>
      <c r="F4" s="7" t="s">
        <v>33</v>
      </c>
      <c r="G4" s="7" t="s">
        <v>33</v>
      </c>
      <c r="H4" s="7" t="s">
        <v>33</v>
      </c>
      <c r="I4" s="7" t="s">
        <v>33</v>
      </c>
      <c r="J4" s="7" t="s">
        <v>33</v>
      </c>
      <c r="K4" s="7" t="s">
        <v>33</v>
      </c>
      <c r="L4" s="7" t="s">
        <v>33</v>
      </c>
      <c r="M4" s="7" t="s">
        <v>33</v>
      </c>
      <c r="N4" s="7" t="s">
        <v>33</v>
      </c>
      <c r="O4" s="7" t="s">
        <v>33</v>
      </c>
      <c r="P4" s="7" t="s">
        <v>33</v>
      </c>
      <c r="Q4" s="7" t="s">
        <v>33</v>
      </c>
      <c r="R4" s="7" t="s">
        <v>33</v>
      </c>
      <c r="S4" s="7" t="s">
        <v>33</v>
      </c>
      <c r="V4" s="7" t="s">
        <v>26</v>
      </c>
      <c r="W4" s="7" t="s">
        <v>27</v>
      </c>
      <c r="X4" s="7" t="s">
        <v>28</v>
      </c>
      <c r="Z4" s="7" t="s">
        <v>30</v>
      </c>
      <c r="AA4" s="7" t="s">
        <v>33</v>
      </c>
      <c r="AB4" s="7" t="s">
        <v>34</v>
      </c>
      <c r="AC4" s="7" t="s">
        <v>36</v>
      </c>
      <c r="AD4" s="7" t="s">
        <v>33</v>
      </c>
      <c r="AE4" s="7" t="s">
        <v>7</v>
      </c>
      <c r="AF4" s="7" t="s">
        <v>33</v>
      </c>
      <c r="AG4" s="7" t="s">
        <v>33</v>
      </c>
      <c r="AH4" s="7" t="s">
        <v>33</v>
      </c>
      <c r="AI4" s="7" t="s">
        <v>33</v>
      </c>
      <c r="AJ4" s="7" t="s">
        <v>33</v>
      </c>
      <c r="AK4" s="7" t="s">
        <v>33</v>
      </c>
      <c r="AL4" s="7" t="s">
        <v>41</v>
      </c>
      <c r="AM4" s="7" t="s">
        <v>42</v>
      </c>
    </row>
    <row r="5" spans="1:41" s="7" customFormat="1" x14ac:dyDescent="0.35">
      <c r="B5" s="7" t="s">
        <v>6</v>
      </c>
      <c r="C5" s="7" t="s">
        <v>56</v>
      </c>
      <c r="D5" s="7" t="s">
        <v>55</v>
      </c>
      <c r="E5" s="7" t="s">
        <v>8</v>
      </c>
      <c r="F5" s="7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6" t="s">
        <v>17</v>
      </c>
      <c r="O5" s="6" t="s">
        <v>18</v>
      </c>
      <c r="P5" s="6" t="s">
        <v>19</v>
      </c>
      <c r="Q5" s="6" t="s">
        <v>20</v>
      </c>
      <c r="R5" s="6" t="s">
        <v>21</v>
      </c>
      <c r="S5" s="6" t="s">
        <v>22</v>
      </c>
      <c r="T5" s="6" t="s">
        <v>23</v>
      </c>
      <c r="U5" s="6" t="s">
        <v>24</v>
      </c>
      <c r="V5" s="6" t="s">
        <v>25</v>
      </c>
      <c r="W5" s="6" t="s">
        <v>25</v>
      </c>
      <c r="X5" s="6" t="s">
        <v>25</v>
      </c>
      <c r="Y5" s="6" t="s">
        <v>29</v>
      </c>
      <c r="Z5" s="6" t="s">
        <v>31</v>
      </c>
      <c r="AA5" s="6" t="s">
        <v>32</v>
      </c>
      <c r="AB5" s="6" t="s">
        <v>35</v>
      </c>
      <c r="AC5" s="6" t="s">
        <v>37</v>
      </c>
      <c r="AD5" s="6" t="s">
        <v>38</v>
      </c>
      <c r="AE5" s="6" t="s">
        <v>39</v>
      </c>
      <c r="AF5" s="6" t="s">
        <v>61</v>
      </c>
      <c r="AG5" s="6" t="s">
        <v>62</v>
      </c>
      <c r="AH5" s="6" t="s">
        <v>63</v>
      </c>
      <c r="AI5" s="6" t="s">
        <v>64</v>
      </c>
      <c r="AJ5" s="6" t="s">
        <v>65</v>
      </c>
      <c r="AK5" s="6" t="s">
        <v>40</v>
      </c>
      <c r="AL5" s="6" t="s">
        <v>68</v>
      </c>
      <c r="AM5" s="6" t="s">
        <v>43</v>
      </c>
    </row>
    <row r="6" spans="1:41" ht="18.5" x14ac:dyDescent="0.45">
      <c r="A6" s="2" t="s">
        <v>4</v>
      </c>
      <c r="B6" s="4">
        <v>47218</v>
      </c>
      <c r="C6" s="4">
        <v>1151</v>
      </c>
      <c r="D6" s="26">
        <v>41</v>
      </c>
      <c r="E6">
        <v>36.299999999999997</v>
      </c>
      <c r="F6">
        <v>10</v>
      </c>
      <c r="G6">
        <v>14</v>
      </c>
      <c r="H6">
        <v>18</v>
      </c>
      <c r="I6">
        <v>12</v>
      </c>
      <c r="J6">
        <v>15</v>
      </c>
      <c r="K6">
        <v>15</v>
      </c>
      <c r="L6">
        <v>9</v>
      </c>
      <c r="M6">
        <v>5</v>
      </c>
      <c r="N6">
        <v>4</v>
      </c>
      <c r="O6">
        <v>70</v>
      </c>
      <c r="P6">
        <v>12</v>
      </c>
      <c r="Q6">
        <v>5</v>
      </c>
      <c r="R6">
        <v>10</v>
      </c>
      <c r="S6">
        <v>3</v>
      </c>
      <c r="T6" s="5">
        <v>34992</v>
      </c>
      <c r="U6" s="5">
        <v>63691</v>
      </c>
      <c r="V6">
        <v>11</v>
      </c>
      <c r="W6">
        <v>17</v>
      </c>
      <c r="X6">
        <v>7</v>
      </c>
      <c r="Y6" s="4">
        <v>19070</v>
      </c>
      <c r="Z6">
        <v>2.2000000000000002</v>
      </c>
      <c r="AA6">
        <v>40</v>
      </c>
      <c r="AB6" s="26">
        <v>21081</v>
      </c>
      <c r="AC6" s="30">
        <v>53</v>
      </c>
      <c r="AD6" s="30">
        <v>51</v>
      </c>
      <c r="AE6" s="5">
        <v>226800</v>
      </c>
      <c r="AF6" s="37">
        <v>8</v>
      </c>
      <c r="AG6" s="37">
        <v>28</v>
      </c>
      <c r="AH6" s="37">
        <v>28</v>
      </c>
      <c r="AI6" s="37">
        <v>19</v>
      </c>
      <c r="AJ6" s="37">
        <v>17</v>
      </c>
      <c r="AK6" s="30">
        <v>92</v>
      </c>
      <c r="AL6" s="30">
        <v>36</v>
      </c>
      <c r="AM6" s="30">
        <v>17</v>
      </c>
      <c r="AN6" s="30"/>
      <c r="AO6" s="30"/>
    </row>
    <row r="7" spans="1:41" ht="18.5" x14ac:dyDescent="0.45">
      <c r="A7" s="2"/>
      <c r="B7" s="4"/>
      <c r="C7" s="4"/>
      <c r="D7" s="4"/>
      <c r="T7" s="5"/>
      <c r="U7" s="5"/>
      <c r="Y7" s="4"/>
      <c r="AB7" s="4"/>
      <c r="AE7" s="5"/>
      <c r="AF7" s="5"/>
      <c r="AG7" s="5"/>
      <c r="AH7" s="5"/>
      <c r="AI7" s="5"/>
      <c r="AJ7" s="5"/>
    </row>
    <row r="9" spans="1:41" s="7" customFormat="1" x14ac:dyDescent="0.35">
      <c r="C9" s="11" t="s">
        <v>57</v>
      </c>
      <c r="D9" s="11" t="s">
        <v>58</v>
      </c>
      <c r="E9" s="11" t="s">
        <v>7</v>
      </c>
      <c r="F9" s="7" t="s">
        <v>33</v>
      </c>
      <c r="G9" s="7" t="s">
        <v>33</v>
      </c>
      <c r="H9" s="7" t="s">
        <v>33</v>
      </c>
      <c r="I9" s="7" t="s">
        <v>33</v>
      </c>
      <c r="J9" s="7" t="s">
        <v>33</v>
      </c>
      <c r="K9" s="7" t="s">
        <v>33</v>
      </c>
      <c r="L9" s="7" t="s">
        <v>33</v>
      </c>
      <c r="M9" s="7" t="s">
        <v>33</v>
      </c>
      <c r="N9" s="7" t="s">
        <v>33</v>
      </c>
      <c r="O9" s="7" t="s">
        <v>33</v>
      </c>
      <c r="P9" s="7" t="s">
        <v>33</v>
      </c>
      <c r="Q9" s="7" t="s">
        <v>33</v>
      </c>
      <c r="R9" s="7" t="s">
        <v>33</v>
      </c>
      <c r="S9" s="7" t="s">
        <v>33</v>
      </c>
      <c r="V9" s="7" t="s">
        <v>26</v>
      </c>
      <c r="W9" s="7" t="s">
        <v>27</v>
      </c>
      <c r="X9" s="7" t="s">
        <v>28</v>
      </c>
      <c r="Z9" s="7" t="s">
        <v>30</v>
      </c>
      <c r="AA9" s="7" t="s">
        <v>33</v>
      </c>
      <c r="AB9" s="7" t="s">
        <v>34</v>
      </c>
      <c r="AC9" s="7" t="s">
        <v>36</v>
      </c>
      <c r="AD9" s="7" t="s">
        <v>33</v>
      </c>
      <c r="AE9" s="7" t="s">
        <v>7</v>
      </c>
      <c r="AF9" s="7" t="s">
        <v>33</v>
      </c>
      <c r="AG9" s="7" t="s">
        <v>33</v>
      </c>
      <c r="AH9" s="7" t="s">
        <v>33</v>
      </c>
      <c r="AI9" s="7" t="s">
        <v>33</v>
      </c>
      <c r="AJ9" s="7" t="s">
        <v>33</v>
      </c>
      <c r="AL9" s="7" t="s">
        <v>41</v>
      </c>
      <c r="AM9" s="7" t="s">
        <v>42</v>
      </c>
    </row>
    <row r="10" spans="1:41" s="7" customFormat="1" ht="18.5" x14ac:dyDescent="0.45">
      <c r="A10" s="2" t="s">
        <v>5</v>
      </c>
      <c r="B10" s="7" t="s">
        <v>6</v>
      </c>
      <c r="C10" s="7" t="s">
        <v>56</v>
      </c>
      <c r="D10" s="7" t="s">
        <v>55</v>
      </c>
      <c r="E10" s="7" t="s">
        <v>8</v>
      </c>
      <c r="F10" s="7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18</v>
      </c>
      <c r="P10" s="6" t="s">
        <v>19</v>
      </c>
      <c r="Q10" s="6" t="s">
        <v>20</v>
      </c>
      <c r="R10" s="6" t="s">
        <v>21</v>
      </c>
      <c r="S10" s="6" t="s">
        <v>22</v>
      </c>
      <c r="T10" s="6" t="s">
        <v>23</v>
      </c>
      <c r="U10" s="6" t="s">
        <v>24</v>
      </c>
      <c r="V10" s="6" t="s">
        <v>25</v>
      </c>
      <c r="W10" s="6" t="s">
        <v>25</v>
      </c>
      <c r="X10" s="6" t="s">
        <v>25</v>
      </c>
      <c r="Y10" s="6" t="s">
        <v>29</v>
      </c>
      <c r="Z10" s="6" t="s">
        <v>31</v>
      </c>
      <c r="AA10" s="6" t="s">
        <v>32</v>
      </c>
      <c r="AB10" s="6" t="s">
        <v>35</v>
      </c>
      <c r="AC10" s="6" t="s">
        <v>37</v>
      </c>
      <c r="AD10" s="6" t="s">
        <v>38</v>
      </c>
      <c r="AE10" s="6" t="s">
        <v>39</v>
      </c>
      <c r="AF10" s="6" t="s">
        <v>61</v>
      </c>
      <c r="AG10" s="6" t="s">
        <v>62</v>
      </c>
      <c r="AH10" s="6" t="s">
        <v>63</v>
      </c>
      <c r="AI10" s="6" t="s">
        <v>64</v>
      </c>
      <c r="AJ10" s="6" t="s">
        <v>65</v>
      </c>
      <c r="AK10" s="6" t="s">
        <v>40</v>
      </c>
      <c r="AL10" s="6" t="s">
        <v>60</v>
      </c>
      <c r="AM10" s="6" t="s">
        <v>43</v>
      </c>
    </row>
    <row r="11" spans="1:41" s="15" customFormat="1" x14ac:dyDescent="0.35">
      <c r="A11" s="41" t="s">
        <v>44</v>
      </c>
      <c r="B11" s="42">
        <v>2551</v>
      </c>
      <c r="C11" s="42">
        <v>4234</v>
      </c>
      <c r="D11" s="43">
        <v>0.6</v>
      </c>
      <c r="E11" s="49">
        <v>32.1</v>
      </c>
      <c r="F11" s="49">
        <v>12</v>
      </c>
      <c r="G11" s="49">
        <v>14</v>
      </c>
      <c r="H11" s="49">
        <v>18</v>
      </c>
      <c r="I11" s="49">
        <v>16</v>
      </c>
      <c r="J11" s="49">
        <v>11</v>
      </c>
      <c r="K11" s="49">
        <v>16</v>
      </c>
      <c r="L11" s="49">
        <v>7</v>
      </c>
      <c r="M11" s="49">
        <v>4</v>
      </c>
      <c r="N11" s="49">
        <v>2</v>
      </c>
      <c r="O11" s="49">
        <v>43</v>
      </c>
      <c r="P11" s="49">
        <v>24</v>
      </c>
      <c r="Q11" s="49">
        <v>5</v>
      </c>
      <c r="R11" s="49">
        <v>21</v>
      </c>
      <c r="S11" s="49">
        <v>6</v>
      </c>
      <c r="T11" s="46">
        <v>21150</v>
      </c>
      <c r="U11" s="46">
        <v>41375</v>
      </c>
      <c r="V11" s="44">
        <v>19</v>
      </c>
      <c r="W11" s="49">
        <v>20</v>
      </c>
      <c r="X11" s="49">
        <v>5</v>
      </c>
      <c r="Y11" s="42">
        <v>1092</v>
      </c>
      <c r="Z11" s="49">
        <v>2.2999999999999998</v>
      </c>
      <c r="AA11" s="49">
        <v>33</v>
      </c>
      <c r="AB11" s="42">
        <v>1271</v>
      </c>
      <c r="AC11" s="49">
        <v>29</v>
      </c>
      <c r="AD11" s="49">
        <v>81</v>
      </c>
      <c r="AE11" s="46">
        <v>134400</v>
      </c>
      <c r="AF11" s="48">
        <v>18</v>
      </c>
      <c r="AG11" s="48">
        <v>37</v>
      </c>
      <c r="AH11" s="48">
        <v>31</v>
      </c>
      <c r="AI11" s="48">
        <v>10</v>
      </c>
      <c r="AJ11" s="48">
        <v>5</v>
      </c>
      <c r="AK11" s="49">
        <v>82.3</v>
      </c>
      <c r="AL11" s="49">
        <v>14.2</v>
      </c>
      <c r="AM11" s="44">
        <v>23</v>
      </c>
    </row>
    <row r="12" spans="1:41" x14ac:dyDescent="0.35">
      <c r="A12" s="3" t="s">
        <v>45</v>
      </c>
      <c r="B12" s="4">
        <v>5107</v>
      </c>
      <c r="C12" s="4">
        <v>1480</v>
      </c>
      <c r="D12" s="26">
        <v>3.5</v>
      </c>
      <c r="E12">
        <v>39.5</v>
      </c>
      <c r="F12">
        <v>13</v>
      </c>
      <c r="G12">
        <v>15</v>
      </c>
      <c r="H12">
        <v>9</v>
      </c>
      <c r="I12">
        <v>16</v>
      </c>
      <c r="J12">
        <v>13</v>
      </c>
      <c r="K12">
        <v>16</v>
      </c>
      <c r="L12">
        <v>8</v>
      </c>
      <c r="M12">
        <v>7</v>
      </c>
      <c r="N12">
        <v>4</v>
      </c>
      <c r="O12">
        <v>67</v>
      </c>
      <c r="P12">
        <v>14</v>
      </c>
      <c r="Q12">
        <v>4</v>
      </c>
      <c r="R12">
        <v>12</v>
      </c>
      <c r="S12">
        <v>2</v>
      </c>
      <c r="T12" s="5">
        <v>38113</v>
      </c>
      <c r="U12" s="5">
        <v>64761</v>
      </c>
      <c r="V12" s="12">
        <v>14</v>
      </c>
      <c r="W12">
        <v>30</v>
      </c>
      <c r="X12">
        <v>4</v>
      </c>
      <c r="Y12" s="4">
        <v>2107</v>
      </c>
      <c r="Z12">
        <v>2.4</v>
      </c>
      <c r="AA12">
        <v>55</v>
      </c>
      <c r="AB12" s="4">
        <v>2337</v>
      </c>
      <c r="AC12">
        <v>62</v>
      </c>
      <c r="AD12">
        <v>44</v>
      </c>
      <c r="AE12" s="5">
        <v>233000</v>
      </c>
      <c r="AF12" s="38">
        <v>8</v>
      </c>
      <c r="AG12" s="38">
        <v>25</v>
      </c>
      <c r="AH12" s="38">
        <v>25</v>
      </c>
      <c r="AI12" s="38">
        <v>21</v>
      </c>
      <c r="AJ12" s="38">
        <v>21</v>
      </c>
      <c r="AK12">
        <v>92.2</v>
      </c>
      <c r="AL12">
        <v>41.9</v>
      </c>
      <c r="AM12" s="12">
        <v>14</v>
      </c>
    </row>
    <row r="13" spans="1:41" x14ac:dyDescent="0.35">
      <c r="A13" s="3" t="s">
        <v>46</v>
      </c>
      <c r="B13" s="4">
        <v>6164</v>
      </c>
      <c r="C13" s="4">
        <v>7405</v>
      </c>
      <c r="D13" s="26">
        <v>0.8</v>
      </c>
      <c r="E13">
        <v>32.200000000000003</v>
      </c>
      <c r="F13">
        <v>8</v>
      </c>
      <c r="G13">
        <v>7</v>
      </c>
      <c r="H13">
        <v>29</v>
      </c>
      <c r="I13">
        <v>24</v>
      </c>
      <c r="J13">
        <v>10</v>
      </c>
      <c r="K13">
        <v>13</v>
      </c>
      <c r="L13">
        <v>7</v>
      </c>
      <c r="M13">
        <v>3</v>
      </c>
      <c r="N13">
        <v>3</v>
      </c>
      <c r="O13">
        <v>71</v>
      </c>
      <c r="P13">
        <v>12</v>
      </c>
      <c r="Q13">
        <v>6</v>
      </c>
      <c r="R13">
        <v>8</v>
      </c>
      <c r="S13">
        <v>3</v>
      </c>
      <c r="T13" s="5">
        <v>41264</v>
      </c>
      <c r="U13" s="5">
        <v>65132</v>
      </c>
      <c r="V13" s="12">
        <v>11</v>
      </c>
      <c r="W13">
        <v>22</v>
      </c>
      <c r="X13">
        <v>5</v>
      </c>
      <c r="Y13" s="4">
        <v>3324</v>
      </c>
      <c r="Z13">
        <v>1.9</v>
      </c>
      <c r="AA13">
        <v>25</v>
      </c>
      <c r="AB13" s="4">
        <v>3535</v>
      </c>
      <c r="AC13">
        <v>33</v>
      </c>
      <c r="AD13">
        <v>76</v>
      </c>
      <c r="AE13" s="5">
        <v>129500</v>
      </c>
      <c r="AF13" s="38">
        <v>5</v>
      </c>
      <c r="AG13" s="38">
        <v>20</v>
      </c>
      <c r="AH13" s="38">
        <v>27</v>
      </c>
      <c r="AI13" s="38">
        <v>28</v>
      </c>
      <c r="AJ13" s="38">
        <v>21</v>
      </c>
      <c r="AK13">
        <v>94.9</v>
      </c>
      <c r="AL13">
        <v>48.3</v>
      </c>
      <c r="AM13" s="12">
        <v>20</v>
      </c>
    </row>
    <row r="14" spans="1:41" x14ac:dyDescent="0.35">
      <c r="A14" s="3" t="s">
        <v>47</v>
      </c>
      <c r="B14" s="4">
        <v>3273</v>
      </c>
      <c r="C14" s="4">
        <v>379</v>
      </c>
      <c r="D14" s="26">
        <v>8.6</v>
      </c>
      <c r="E14">
        <v>43.7</v>
      </c>
      <c r="F14">
        <v>11</v>
      </c>
      <c r="G14">
        <v>14</v>
      </c>
      <c r="H14">
        <v>10</v>
      </c>
      <c r="I14">
        <v>6</v>
      </c>
      <c r="J14">
        <v>21</v>
      </c>
      <c r="K14">
        <v>18</v>
      </c>
      <c r="L14">
        <v>10</v>
      </c>
      <c r="M14">
        <v>8</v>
      </c>
      <c r="N14">
        <v>3</v>
      </c>
      <c r="O14">
        <v>81</v>
      </c>
      <c r="P14">
        <v>4</v>
      </c>
      <c r="Q14">
        <v>8</v>
      </c>
      <c r="R14">
        <v>4</v>
      </c>
      <c r="S14">
        <v>2</v>
      </c>
      <c r="T14" s="5">
        <v>47410</v>
      </c>
      <c r="U14" s="5">
        <v>109113</v>
      </c>
      <c r="V14" s="12">
        <v>1.9</v>
      </c>
      <c r="W14">
        <v>0</v>
      </c>
      <c r="X14">
        <v>1</v>
      </c>
      <c r="Y14" s="4">
        <v>1158</v>
      </c>
      <c r="Z14">
        <v>2.8</v>
      </c>
      <c r="AA14">
        <v>60</v>
      </c>
      <c r="AB14" s="4">
        <v>1180</v>
      </c>
      <c r="AC14">
        <v>97</v>
      </c>
      <c r="AD14">
        <v>3</v>
      </c>
      <c r="AE14" s="5">
        <v>285200</v>
      </c>
      <c r="AF14" s="38">
        <v>6</v>
      </c>
      <c r="AG14" s="38">
        <v>28</v>
      </c>
      <c r="AH14" s="38">
        <v>23</v>
      </c>
      <c r="AI14" s="38">
        <v>28</v>
      </c>
      <c r="AJ14" s="38">
        <v>15</v>
      </c>
      <c r="AK14">
        <v>94.3</v>
      </c>
      <c r="AL14">
        <v>43.1</v>
      </c>
      <c r="AM14" s="12">
        <v>18</v>
      </c>
    </row>
    <row r="15" spans="1:41" x14ac:dyDescent="0.35">
      <c r="A15" s="3" t="s">
        <v>48</v>
      </c>
      <c r="B15" s="4">
        <v>5703</v>
      </c>
      <c r="C15" s="4">
        <v>1865</v>
      </c>
      <c r="D15" s="26">
        <v>3.1</v>
      </c>
      <c r="E15">
        <v>43.5</v>
      </c>
      <c r="F15">
        <v>6</v>
      </c>
      <c r="G15">
        <v>14</v>
      </c>
      <c r="H15">
        <v>13</v>
      </c>
      <c r="I15">
        <v>12</v>
      </c>
      <c r="J15">
        <v>12</v>
      </c>
      <c r="K15">
        <v>18</v>
      </c>
      <c r="L15">
        <v>11</v>
      </c>
      <c r="M15">
        <v>7</v>
      </c>
      <c r="N15">
        <v>7</v>
      </c>
      <c r="O15">
        <v>76</v>
      </c>
      <c r="P15">
        <v>10</v>
      </c>
      <c r="Q15">
        <v>4</v>
      </c>
      <c r="R15">
        <v>7</v>
      </c>
      <c r="S15">
        <v>2</v>
      </c>
      <c r="T15" s="5">
        <v>44772</v>
      </c>
      <c r="U15" s="5">
        <v>77356</v>
      </c>
      <c r="V15" s="12">
        <v>9</v>
      </c>
      <c r="W15">
        <v>13</v>
      </c>
      <c r="X15">
        <v>10</v>
      </c>
      <c r="Y15" s="4">
        <v>2488</v>
      </c>
      <c r="Z15">
        <v>2.2000000000000002</v>
      </c>
      <c r="AA15">
        <v>48</v>
      </c>
      <c r="AB15" s="4">
        <v>2666</v>
      </c>
      <c r="AC15">
        <v>51</v>
      </c>
      <c r="AD15">
        <v>49</v>
      </c>
      <c r="AE15" s="5">
        <v>253800</v>
      </c>
      <c r="AF15" s="38">
        <v>8</v>
      </c>
      <c r="AG15" s="38">
        <v>19</v>
      </c>
      <c r="AH15" s="38">
        <v>28</v>
      </c>
      <c r="AI15" s="38">
        <v>23</v>
      </c>
      <c r="AJ15" s="38">
        <v>22</v>
      </c>
      <c r="AK15">
        <v>92.5</v>
      </c>
      <c r="AL15">
        <v>44.9</v>
      </c>
      <c r="AM15" s="12">
        <v>17</v>
      </c>
    </row>
    <row r="16" spans="1:41" x14ac:dyDescent="0.35">
      <c r="A16" s="3" t="s">
        <v>49</v>
      </c>
      <c r="B16" s="4">
        <v>3612</v>
      </c>
      <c r="C16" s="4">
        <v>7646</v>
      </c>
      <c r="D16" s="26">
        <v>0.5</v>
      </c>
      <c r="E16">
        <v>20.8</v>
      </c>
      <c r="F16">
        <v>2</v>
      </c>
      <c r="G16">
        <v>36</v>
      </c>
      <c r="H16">
        <v>37</v>
      </c>
      <c r="I16">
        <v>6</v>
      </c>
      <c r="J16">
        <v>4</v>
      </c>
      <c r="K16">
        <v>4</v>
      </c>
      <c r="L16">
        <v>5</v>
      </c>
      <c r="M16">
        <v>3</v>
      </c>
      <c r="N16">
        <v>2</v>
      </c>
      <c r="O16">
        <v>68</v>
      </c>
      <c r="P16">
        <v>10</v>
      </c>
      <c r="Q16">
        <v>15</v>
      </c>
      <c r="R16">
        <v>5</v>
      </c>
      <c r="S16">
        <v>2</v>
      </c>
      <c r="T16" s="5">
        <v>16701</v>
      </c>
      <c r="U16" s="5">
        <v>57404</v>
      </c>
      <c r="V16" s="12">
        <v>15</v>
      </c>
      <c r="W16">
        <v>5</v>
      </c>
      <c r="X16">
        <v>6</v>
      </c>
      <c r="Y16" s="4">
        <v>603</v>
      </c>
      <c r="Z16">
        <v>2.2000000000000002</v>
      </c>
      <c r="AA16">
        <v>12</v>
      </c>
      <c r="AB16" s="4">
        <v>747</v>
      </c>
      <c r="AC16">
        <v>51</v>
      </c>
      <c r="AD16">
        <v>63</v>
      </c>
      <c r="AE16" s="5">
        <v>183000</v>
      </c>
      <c r="AF16" s="38">
        <v>4</v>
      </c>
      <c r="AG16" s="38">
        <v>21</v>
      </c>
      <c r="AH16" s="38">
        <v>25</v>
      </c>
      <c r="AI16" s="38">
        <v>22</v>
      </c>
      <c r="AJ16" s="38">
        <v>27</v>
      </c>
      <c r="AK16">
        <v>95.5</v>
      </c>
      <c r="AL16">
        <v>49.7</v>
      </c>
      <c r="AM16" s="12">
        <v>21</v>
      </c>
    </row>
    <row r="17" spans="1:13100 14115:16384" s="49" customFormat="1" x14ac:dyDescent="0.35">
      <c r="A17" s="41" t="s">
        <v>50</v>
      </c>
      <c r="B17" s="42">
        <v>1567</v>
      </c>
      <c r="C17" s="42">
        <v>6181</v>
      </c>
      <c r="D17" s="43">
        <v>0.3</v>
      </c>
      <c r="E17" s="44">
        <v>32</v>
      </c>
      <c r="F17" s="45">
        <v>19</v>
      </c>
      <c r="G17" s="43">
        <v>9</v>
      </c>
      <c r="H17" s="43">
        <v>18</v>
      </c>
      <c r="I17" s="43">
        <v>16</v>
      </c>
      <c r="J17" s="43">
        <v>15</v>
      </c>
      <c r="K17" s="43">
        <v>10</v>
      </c>
      <c r="L17" s="43">
        <v>8</v>
      </c>
      <c r="M17" s="43">
        <v>4</v>
      </c>
      <c r="N17" s="43">
        <v>1</v>
      </c>
      <c r="O17" s="43">
        <v>41</v>
      </c>
      <c r="P17" s="43">
        <v>19</v>
      </c>
      <c r="Q17" s="43">
        <v>6</v>
      </c>
      <c r="R17" s="43">
        <v>34</v>
      </c>
      <c r="S17" s="43">
        <v>1</v>
      </c>
      <c r="T17" s="46">
        <v>15578</v>
      </c>
      <c r="U17" s="46">
        <v>20707</v>
      </c>
      <c r="V17" s="47">
        <v>35</v>
      </c>
      <c r="W17" s="43">
        <v>49</v>
      </c>
      <c r="X17" s="43">
        <v>44</v>
      </c>
      <c r="Y17" s="42">
        <v>771</v>
      </c>
      <c r="Z17" s="43">
        <v>1.9</v>
      </c>
      <c r="AA17" s="43">
        <v>25</v>
      </c>
      <c r="AB17" s="42">
        <v>939</v>
      </c>
      <c r="AC17" s="42">
        <v>9</v>
      </c>
      <c r="AD17" s="43">
        <v>97</v>
      </c>
      <c r="AE17" s="46">
        <v>134200</v>
      </c>
      <c r="AF17" s="48">
        <v>19</v>
      </c>
      <c r="AG17" s="48">
        <v>44</v>
      </c>
      <c r="AH17" s="48">
        <v>22</v>
      </c>
      <c r="AI17" s="48">
        <v>6</v>
      </c>
      <c r="AJ17" s="48">
        <v>9</v>
      </c>
      <c r="AK17" s="43">
        <v>81.3</v>
      </c>
      <c r="AL17" s="43">
        <v>15.5</v>
      </c>
      <c r="AM17" s="44">
        <v>29</v>
      </c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  <c r="XER17" s="15"/>
      <c r="XES17" s="15"/>
      <c r="XET17" s="15"/>
      <c r="XEU17" s="15"/>
      <c r="XEV17" s="15"/>
      <c r="XEW17" s="15"/>
      <c r="XEX17" s="15"/>
      <c r="XEY17" s="15"/>
      <c r="XEZ17" s="15"/>
      <c r="XFA17" s="15"/>
      <c r="XFB17" s="15"/>
      <c r="XFC17" s="15"/>
      <c r="XFD17" s="15"/>
    </row>
    <row r="18" spans="1:13100 14115:16384" x14ac:dyDescent="0.35">
      <c r="A18" s="3" t="s">
        <v>51</v>
      </c>
      <c r="B18" s="4">
        <v>3389</v>
      </c>
      <c r="C18" s="4">
        <v>4671</v>
      </c>
      <c r="D18" s="26">
        <v>0.7</v>
      </c>
      <c r="E18">
        <v>30.8</v>
      </c>
      <c r="F18" s="25">
        <v>11</v>
      </c>
      <c r="G18" s="26">
        <v>12</v>
      </c>
      <c r="H18" s="26">
        <v>25</v>
      </c>
      <c r="I18" s="26">
        <v>14</v>
      </c>
      <c r="J18" s="26">
        <v>13</v>
      </c>
      <c r="K18" s="26">
        <v>11</v>
      </c>
      <c r="L18" s="26">
        <v>5</v>
      </c>
      <c r="M18" s="26">
        <v>4</v>
      </c>
      <c r="N18" s="26">
        <v>7</v>
      </c>
      <c r="O18" s="26">
        <v>58</v>
      </c>
      <c r="P18" s="26">
        <v>21</v>
      </c>
      <c r="Q18" s="26">
        <v>3</v>
      </c>
      <c r="R18" s="26">
        <v>15</v>
      </c>
      <c r="S18" s="26">
        <v>3</v>
      </c>
      <c r="T18" s="5">
        <v>22860</v>
      </c>
      <c r="U18" s="5">
        <v>42107</v>
      </c>
      <c r="V18" s="31">
        <v>26.9</v>
      </c>
      <c r="W18" s="27">
        <v>45</v>
      </c>
      <c r="X18" s="26">
        <v>5</v>
      </c>
      <c r="Y18" s="4">
        <v>1353</v>
      </c>
      <c r="Z18" s="26">
        <v>2.1</v>
      </c>
      <c r="AA18" s="26">
        <v>26</v>
      </c>
      <c r="AB18" s="4">
        <v>1673</v>
      </c>
      <c r="AC18" s="26">
        <v>34</v>
      </c>
      <c r="AD18" s="26">
        <v>75</v>
      </c>
      <c r="AE18" s="5">
        <v>165800</v>
      </c>
      <c r="AF18" s="38">
        <v>12</v>
      </c>
      <c r="AG18" s="38">
        <v>36</v>
      </c>
      <c r="AH18" s="38">
        <v>31</v>
      </c>
      <c r="AI18" s="38">
        <v>14</v>
      </c>
      <c r="AJ18" s="38">
        <v>7</v>
      </c>
      <c r="AK18" s="26">
        <v>87.9</v>
      </c>
      <c r="AL18" s="26">
        <v>20.9</v>
      </c>
      <c r="AM18" s="12">
        <v>18</v>
      </c>
    </row>
    <row r="19" spans="1:13100 14115:16384" s="15" customFormat="1" x14ac:dyDescent="0.35">
      <c r="A19" s="13" t="s">
        <v>52</v>
      </c>
      <c r="B19" s="14">
        <v>4296</v>
      </c>
      <c r="C19" s="14">
        <v>2791</v>
      </c>
      <c r="D19" s="29">
        <v>1.5</v>
      </c>
      <c r="E19" s="15">
        <v>43.2</v>
      </c>
      <c r="F19" s="15">
        <v>10</v>
      </c>
      <c r="G19" s="15">
        <v>9</v>
      </c>
      <c r="H19" s="15">
        <v>16</v>
      </c>
      <c r="I19" s="15">
        <v>13</v>
      </c>
      <c r="J19" s="15">
        <v>11</v>
      </c>
      <c r="K19" s="15">
        <v>18</v>
      </c>
      <c r="L19" s="15">
        <v>13</v>
      </c>
      <c r="M19" s="15">
        <v>6</v>
      </c>
      <c r="N19" s="15">
        <v>6</v>
      </c>
      <c r="O19" s="15">
        <v>81</v>
      </c>
      <c r="P19" s="15">
        <v>8</v>
      </c>
      <c r="Q19" s="15">
        <v>1</v>
      </c>
      <c r="R19" s="15">
        <v>7</v>
      </c>
      <c r="S19" s="15">
        <v>4</v>
      </c>
      <c r="T19" s="16">
        <v>34277</v>
      </c>
      <c r="U19" s="16">
        <v>75370</v>
      </c>
      <c r="V19" s="34">
        <v>6</v>
      </c>
      <c r="W19" s="15">
        <v>12</v>
      </c>
      <c r="X19" s="15">
        <v>8</v>
      </c>
      <c r="Y19" s="14">
        <v>1732</v>
      </c>
      <c r="Z19" s="28">
        <v>2.4</v>
      </c>
      <c r="AA19" s="28">
        <v>54</v>
      </c>
      <c r="AB19" s="14">
        <v>1981</v>
      </c>
      <c r="AC19" s="28">
        <v>70</v>
      </c>
      <c r="AD19" s="28">
        <v>31</v>
      </c>
      <c r="AE19" s="16">
        <v>214100</v>
      </c>
      <c r="AF19" s="39">
        <v>10</v>
      </c>
      <c r="AG19" s="39">
        <v>35</v>
      </c>
      <c r="AH19" s="39">
        <v>30</v>
      </c>
      <c r="AI19" s="39">
        <v>13</v>
      </c>
      <c r="AJ19" s="39">
        <v>12</v>
      </c>
      <c r="AK19" s="28">
        <v>89.7</v>
      </c>
      <c r="AL19" s="28">
        <v>24.8</v>
      </c>
      <c r="AM19" s="34">
        <v>17</v>
      </c>
    </row>
    <row r="20" spans="1:13100 14115:16384" x14ac:dyDescent="0.35">
      <c r="A20" s="3" t="s">
        <v>53</v>
      </c>
      <c r="B20" s="4">
        <v>3632</v>
      </c>
      <c r="C20" s="4">
        <v>1929</v>
      </c>
      <c r="D20" s="26">
        <v>1.9</v>
      </c>
      <c r="E20" s="26">
        <v>32.1</v>
      </c>
      <c r="F20" s="26">
        <v>14</v>
      </c>
      <c r="G20" s="26">
        <v>14</v>
      </c>
      <c r="H20" s="26">
        <v>21</v>
      </c>
      <c r="I20" s="26">
        <v>11</v>
      </c>
      <c r="J20" s="26">
        <v>11</v>
      </c>
      <c r="K20" s="26">
        <v>15</v>
      </c>
      <c r="L20" s="26">
        <v>8</v>
      </c>
      <c r="M20" s="26">
        <v>3</v>
      </c>
      <c r="N20" s="26">
        <v>4</v>
      </c>
      <c r="O20" s="26">
        <v>68</v>
      </c>
      <c r="P20" s="26">
        <v>14</v>
      </c>
      <c r="Q20" s="26">
        <v>2</v>
      </c>
      <c r="R20" s="26">
        <v>10</v>
      </c>
      <c r="S20" s="26">
        <v>6</v>
      </c>
      <c r="T20" s="5">
        <v>29070</v>
      </c>
      <c r="U20" s="5">
        <v>49792</v>
      </c>
      <c r="V20" s="31">
        <v>12</v>
      </c>
      <c r="W20" s="26">
        <v>10</v>
      </c>
      <c r="X20" s="26">
        <v>14</v>
      </c>
      <c r="Y20" s="4">
        <v>1397</v>
      </c>
      <c r="Z20" s="26">
        <v>2.2000000000000002</v>
      </c>
      <c r="AA20" s="26">
        <v>38</v>
      </c>
      <c r="AB20" s="4">
        <v>1500</v>
      </c>
      <c r="AC20" s="26">
        <v>55</v>
      </c>
      <c r="AD20" s="26">
        <v>39</v>
      </c>
      <c r="AE20" s="5">
        <v>219100</v>
      </c>
      <c r="AF20" s="38">
        <v>6</v>
      </c>
      <c r="AG20" s="38">
        <v>34</v>
      </c>
      <c r="AH20" s="38">
        <v>28</v>
      </c>
      <c r="AI20" s="38">
        <v>18</v>
      </c>
      <c r="AJ20" s="38">
        <v>13</v>
      </c>
      <c r="AK20" s="31">
        <v>94</v>
      </c>
      <c r="AL20" s="26">
        <v>31.7</v>
      </c>
      <c r="AM20" s="31">
        <v>14</v>
      </c>
    </row>
    <row r="21" spans="1:13100 14115:16384" x14ac:dyDescent="0.35">
      <c r="A21" s="3" t="s">
        <v>59</v>
      </c>
      <c r="B21" s="4">
        <v>1554</v>
      </c>
      <c r="C21" s="4">
        <v>1057</v>
      </c>
      <c r="D21" s="26">
        <v>1.5</v>
      </c>
      <c r="E21" s="15">
        <v>47.4</v>
      </c>
      <c r="F21" s="26">
        <v>10</v>
      </c>
      <c r="G21" s="26">
        <v>8</v>
      </c>
      <c r="H21" s="26">
        <v>9</v>
      </c>
      <c r="I21" s="26">
        <v>10</v>
      </c>
      <c r="J21" s="26">
        <v>18</v>
      </c>
      <c r="K21" s="26">
        <v>16</v>
      </c>
      <c r="L21" s="26">
        <v>19</v>
      </c>
      <c r="M21" s="26">
        <v>7</v>
      </c>
      <c r="N21" s="26">
        <v>2</v>
      </c>
      <c r="O21" s="26">
        <v>80</v>
      </c>
      <c r="P21" s="26">
        <v>10</v>
      </c>
      <c r="Q21" s="26">
        <v>4</v>
      </c>
      <c r="R21" s="26">
        <v>4</v>
      </c>
      <c r="S21" s="26">
        <v>2</v>
      </c>
      <c r="T21" s="5">
        <v>48234</v>
      </c>
      <c r="U21" s="5">
        <v>86929</v>
      </c>
      <c r="V21" s="35">
        <v>2.6</v>
      </c>
      <c r="W21" s="40">
        <v>6</v>
      </c>
      <c r="X21" s="29">
        <v>4</v>
      </c>
      <c r="Y21" s="14">
        <v>714</v>
      </c>
      <c r="Z21" s="29">
        <v>2.2000000000000002</v>
      </c>
      <c r="AA21" s="29">
        <v>63</v>
      </c>
      <c r="AB21" s="14">
        <v>743</v>
      </c>
      <c r="AC21" s="26">
        <v>94</v>
      </c>
      <c r="AD21" s="26">
        <v>15</v>
      </c>
      <c r="AE21" s="5">
        <v>234100</v>
      </c>
      <c r="AF21" s="38">
        <v>5</v>
      </c>
      <c r="AG21" s="38">
        <v>13</v>
      </c>
      <c r="AH21" s="38">
        <v>33</v>
      </c>
      <c r="AI21" s="38">
        <v>24</v>
      </c>
      <c r="AJ21" s="38">
        <v>25</v>
      </c>
      <c r="AK21" s="29">
        <v>94.9</v>
      </c>
      <c r="AL21" s="26">
        <v>48.6</v>
      </c>
      <c r="AM21" s="31">
        <v>9.6999999999999993</v>
      </c>
    </row>
    <row r="22" spans="1:13100 14115:16384" s="30" customFormat="1" x14ac:dyDescent="0.35">
      <c r="A22" s="32" t="s">
        <v>54</v>
      </c>
      <c r="B22" s="4">
        <v>6370</v>
      </c>
      <c r="C22" s="4">
        <v>352</v>
      </c>
      <c r="D22" s="26">
        <v>18.100000000000001</v>
      </c>
      <c r="E22" s="30">
        <v>47.5</v>
      </c>
      <c r="F22" s="30">
        <v>9</v>
      </c>
      <c r="G22" s="26">
        <v>12</v>
      </c>
      <c r="H22" s="26">
        <v>9</v>
      </c>
      <c r="I22" s="26">
        <v>14</v>
      </c>
      <c r="J22" s="26">
        <v>11</v>
      </c>
      <c r="K22" s="26">
        <v>20</v>
      </c>
      <c r="L22" s="26">
        <v>11</v>
      </c>
      <c r="M22" s="26">
        <v>6</v>
      </c>
      <c r="N22" s="26">
        <v>8</v>
      </c>
      <c r="O22" s="26">
        <v>78</v>
      </c>
      <c r="P22" s="26">
        <v>11</v>
      </c>
      <c r="Q22" s="26">
        <v>1</v>
      </c>
      <c r="R22" s="26">
        <v>6</v>
      </c>
      <c r="S22" s="26">
        <v>2</v>
      </c>
      <c r="T22" s="5">
        <v>39056</v>
      </c>
      <c r="U22" s="5">
        <v>86397</v>
      </c>
      <c r="V22" s="36">
        <v>2.9</v>
      </c>
      <c r="W22" s="33">
        <v>0</v>
      </c>
      <c r="X22" s="29">
        <v>2</v>
      </c>
      <c r="Y22" s="14">
        <v>2335</v>
      </c>
      <c r="Z22" s="28">
        <v>2.4</v>
      </c>
      <c r="AA22" s="29">
        <v>64</v>
      </c>
      <c r="AB22" s="14">
        <v>2509</v>
      </c>
      <c r="AC22" s="26">
        <v>65</v>
      </c>
      <c r="AD22" s="26">
        <v>26</v>
      </c>
      <c r="AE22" s="5">
        <v>277400</v>
      </c>
      <c r="AF22" s="37">
        <v>7</v>
      </c>
      <c r="AG22" s="37">
        <v>33</v>
      </c>
      <c r="AH22" s="37">
        <v>30</v>
      </c>
      <c r="AI22" s="37">
        <v>15</v>
      </c>
      <c r="AJ22" s="37">
        <v>16</v>
      </c>
      <c r="AK22" s="26">
        <v>93.4</v>
      </c>
      <c r="AL22" s="26">
        <v>30.6</v>
      </c>
      <c r="AM22" s="31">
        <v>10.199999999999999</v>
      </c>
    </row>
    <row r="23" spans="1:13100 14115:16384" x14ac:dyDescent="0.35">
      <c r="A23" s="3"/>
      <c r="B23" s="4"/>
      <c r="C23" s="4"/>
      <c r="D23" s="4"/>
      <c r="T23" s="5"/>
      <c r="U23" s="5"/>
      <c r="V23" s="15"/>
      <c r="W23" s="15"/>
      <c r="X23" s="15"/>
      <c r="Y23" s="14">
        <f>SUM(Y11:Y22)</f>
        <v>19074</v>
      </c>
      <c r="Z23" s="15"/>
      <c r="AA23" s="15"/>
      <c r="AB23" s="14"/>
      <c r="AE23" s="5"/>
      <c r="AF23" s="5"/>
      <c r="AG23" s="5"/>
      <c r="AH23" s="5"/>
      <c r="AI23" s="5"/>
      <c r="AJ23" s="5"/>
    </row>
    <row r="24" spans="1:13100 14115:16384" x14ac:dyDescent="0.35">
      <c r="A24" s="3"/>
      <c r="B24" s="4"/>
      <c r="C24" s="4"/>
      <c r="D24" s="4"/>
      <c r="G24">
        <v>10567</v>
      </c>
      <c r="K24">
        <v>10567</v>
      </c>
      <c r="T24" s="5"/>
      <c r="U24" s="5"/>
      <c r="V24" s="17"/>
      <c r="W24" s="18"/>
      <c r="X24" s="15"/>
      <c r="Y24" s="20"/>
      <c r="Z24" s="15"/>
      <c r="AA24" s="15"/>
      <c r="AB24" s="21"/>
      <c r="AE24" s="5"/>
      <c r="AF24" s="5"/>
      <c r="AG24" s="5"/>
      <c r="AH24" s="5"/>
      <c r="AI24" s="5"/>
      <c r="AJ24" s="5"/>
    </row>
    <row r="25" spans="1:13100 14115:16384" x14ac:dyDescent="0.35">
      <c r="A25" s="3"/>
      <c r="B25" s="4"/>
      <c r="C25" s="4"/>
      <c r="D25" s="4"/>
      <c r="G25">
        <v>0.13200000000000001</v>
      </c>
      <c r="H25">
        <f>+G25*G24*G26</f>
        <v>447.74492400000003</v>
      </c>
      <c r="K25">
        <v>9.1999999999999998E-2</v>
      </c>
      <c r="T25" s="5"/>
      <c r="U25" s="5"/>
      <c r="V25" s="13"/>
      <c r="W25" s="19"/>
      <c r="X25" s="15"/>
      <c r="Y25" s="22">
        <f>0.11*47218</f>
        <v>5193.9800000000005</v>
      </c>
      <c r="Z25" s="13"/>
      <c r="AA25" s="15"/>
      <c r="AB25" s="23"/>
    </row>
    <row r="26" spans="1:13100 14115:16384" x14ac:dyDescent="0.35">
      <c r="A26" s="3"/>
      <c r="B26" s="4"/>
      <c r="C26" s="4"/>
      <c r="D26" s="4"/>
      <c r="G26">
        <v>0.32100000000000001</v>
      </c>
      <c r="K26">
        <f>+K25*K24</f>
        <v>972.16399999999999</v>
      </c>
      <c r="T26" s="5"/>
      <c r="U26" s="5"/>
      <c r="V26" s="15"/>
      <c r="W26" s="24"/>
      <c r="X26" s="24"/>
      <c r="Y26" s="22">
        <v>2.2000000000000002</v>
      </c>
      <c r="Z26" s="24"/>
      <c r="AA26" s="24"/>
      <c r="AB26" s="23"/>
    </row>
    <row r="27" spans="1:13100 14115:16384" x14ac:dyDescent="0.35">
      <c r="A27" s="3"/>
      <c r="B27" s="4"/>
      <c r="C27" s="4"/>
      <c r="D27" s="4"/>
      <c r="G27">
        <v>0.45500000000000002</v>
      </c>
      <c r="H27">
        <f>+H25*G27</f>
        <v>203.72394042000002</v>
      </c>
      <c r="K27">
        <v>0.32100000000000001</v>
      </c>
      <c r="T27" s="5"/>
      <c r="U27" s="5"/>
      <c r="V27" s="15"/>
      <c r="W27" s="15"/>
      <c r="X27" s="15"/>
      <c r="Y27" s="20">
        <f>+Y25/Y26</f>
        <v>2360.9</v>
      </c>
      <c r="Z27" s="15"/>
      <c r="AA27" s="15"/>
      <c r="AB27" s="14"/>
    </row>
    <row r="28" spans="1:13100 14115:16384" x14ac:dyDescent="0.35">
      <c r="A28" s="3"/>
      <c r="B28" s="4"/>
      <c r="C28" s="4"/>
      <c r="D28" s="4"/>
      <c r="K28">
        <f>+K27*K26</f>
        <v>312.06464399999999</v>
      </c>
      <c r="T28" s="5"/>
      <c r="U28" s="5"/>
      <c r="Y28" s="4">
        <f>0.19*Y27</f>
        <v>448.57100000000003</v>
      </c>
      <c r="AB28" s="4"/>
    </row>
    <row r="29" spans="1:13100 14115:16384" x14ac:dyDescent="0.35">
      <c r="A29" s="3"/>
      <c r="B29" s="4"/>
      <c r="C29" s="4"/>
      <c r="D29" s="4"/>
      <c r="T29" s="5"/>
      <c r="U29" s="5"/>
      <c r="Y29" s="4"/>
    </row>
    <row r="30" spans="1:13100 14115:16384" x14ac:dyDescent="0.35">
      <c r="A30" s="3"/>
      <c r="B30" s="4"/>
      <c r="C30" s="4"/>
      <c r="D30" s="4"/>
      <c r="T30" s="5"/>
      <c r="U30" s="5"/>
      <c r="Y30" s="4"/>
    </row>
    <row r="31" spans="1:13100 14115:16384" x14ac:dyDescent="0.35">
      <c r="A31" s="3"/>
      <c r="B31" s="4"/>
      <c r="C31" s="4"/>
      <c r="D31" s="4"/>
      <c r="T31" s="5"/>
      <c r="U31" s="5"/>
      <c r="Y31" s="4"/>
    </row>
    <row r="32" spans="1:13100 14115:16384" x14ac:dyDescent="0.35">
      <c r="A32" s="3"/>
      <c r="B32" s="4"/>
      <c r="C32" s="4"/>
      <c r="D32" s="4"/>
      <c r="T32" s="5"/>
      <c r="U32" s="5"/>
      <c r="Y32" s="4"/>
    </row>
    <row r="33" spans="1:25" x14ac:dyDescent="0.35">
      <c r="A33" s="3"/>
      <c r="B33" s="4"/>
      <c r="C33" s="4"/>
      <c r="D33" s="4"/>
      <c r="T33" s="5"/>
      <c r="U33" s="5"/>
      <c r="Y33" s="4"/>
    </row>
    <row r="34" spans="1:25" x14ac:dyDescent="0.35">
      <c r="A34" s="3"/>
      <c r="B34" s="4"/>
      <c r="C34" s="4"/>
      <c r="D34" s="4"/>
      <c r="T34" s="5"/>
      <c r="U34" s="5"/>
      <c r="Y34" s="4"/>
    </row>
    <row r="35" spans="1:25" x14ac:dyDescent="0.35">
      <c r="A35" s="3"/>
      <c r="B35" s="4"/>
      <c r="C35" s="4"/>
      <c r="D35" s="4"/>
      <c r="T35" s="5"/>
      <c r="U35" s="5"/>
      <c r="Y35" s="4"/>
    </row>
    <row r="36" spans="1:25" x14ac:dyDescent="0.35">
      <c r="A36" s="3"/>
      <c r="B36" s="4"/>
      <c r="C36" s="4"/>
      <c r="D36" s="4"/>
      <c r="T36" s="5"/>
      <c r="U36" s="5"/>
      <c r="Y36" s="4"/>
    </row>
    <row r="37" spans="1:25" x14ac:dyDescent="0.35">
      <c r="A37" s="3"/>
      <c r="B37" s="4"/>
      <c r="C37" s="4"/>
      <c r="D37" s="4"/>
      <c r="T37" s="5"/>
      <c r="U37" s="5"/>
    </row>
    <row r="38" spans="1:25" x14ac:dyDescent="0.35">
      <c r="A38" s="3"/>
      <c r="B38" s="4"/>
      <c r="C38" s="4"/>
      <c r="D38" s="4"/>
      <c r="T38" s="5"/>
      <c r="U38" s="5"/>
    </row>
    <row r="39" spans="1:25" x14ac:dyDescent="0.35">
      <c r="T39" s="5"/>
      <c r="U39" s="5"/>
    </row>
    <row r="40" spans="1:25" x14ac:dyDescent="0.35">
      <c r="T40" s="5"/>
      <c r="U40" s="5"/>
    </row>
    <row r="41" spans="1:25" x14ac:dyDescent="0.35">
      <c r="T41" s="5"/>
      <c r="U41" s="5"/>
    </row>
    <row r="42" spans="1:25" x14ac:dyDescent="0.35">
      <c r="T42" s="5"/>
      <c r="U42" s="5"/>
    </row>
    <row r="43" spans="1:25" x14ac:dyDescent="0.35">
      <c r="T43" s="5"/>
      <c r="U43" s="5"/>
    </row>
    <row r="44" spans="1:25" x14ac:dyDescent="0.35">
      <c r="T44" s="5"/>
      <c r="U44" s="5"/>
    </row>
    <row r="45" spans="1:25" x14ac:dyDescent="0.35">
      <c r="T45" s="5"/>
      <c r="U45" s="5"/>
    </row>
    <row r="46" spans="1:25" x14ac:dyDescent="0.35">
      <c r="T46" s="5"/>
      <c r="U46" s="5"/>
    </row>
  </sheetData>
  <mergeCells count="2">
    <mergeCell ref="C1:E1"/>
    <mergeCell ref="K1:L1"/>
  </mergeCells>
  <pageMargins left="0.25" right="0.25" top="0.75" bottom="0.75" header="0.3" footer="0.3"/>
  <pageSetup paperSize="5" scale="4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2"/>
  <sheetViews>
    <sheetView tabSelected="1" topLeftCell="Z1" zoomScale="70" zoomScaleNormal="70" workbookViewId="0">
      <selection activeCell="AM21" sqref="AM21:AM22"/>
    </sheetView>
  </sheetViews>
  <sheetFormatPr defaultRowHeight="14.5" x14ac:dyDescent="0.35"/>
  <cols>
    <col min="1" max="1" width="21.7265625" bestFit="1" customWidth="1"/>
    <col min="2" max="2" width="10" bestFit="1" customWidth="1"/>
    <col min="21" max="21" width="11.08984375" bestFit="1" customWidth="1"/>
    <col min="25" max="25" width="9.6328125" bestFit="1" customWidth="1"/>
    <col min="26" max="26" width="13.1796875" bestFit="1" customWidth="1"/>
    <col min="28" max="28" width="10.08984375" bestFit="1" customWidth="1"/>
    <col min="31" max="32" width="9.54296875" bestFit="1" customWidth="1"/>
    <col min="33" max="33" width="10.90625" bestFit="1" customWidth="1"/>
    <col min="34" max="34" width="11.90625" bestFit="1" customWidth="1"/>
    <col min="35" max="35" width="9.36328125" bestFit="1" customWidth="1"/>
    <col min="36" max="36" width="9.26953125" bestFit="1" customWidth="1"/>
    <col min="37" max="37" width="11.90625" bestFit="1" customWidth="1"/>
    <col min="38" max="38" width="10.36328125" bestFit="1" customWidth="1"/>
  </cols>
  <sheetData>
    <row r="1" spans="1:39" ht="18.5" x14ac:dyDescent="0.45">
      <c r="A1" s="1" t="s">
        <v>0</v>
      </c>
      <c r="B1" s="1"/>
      <c r="C1" s="51" t="s">
        <v>1</v>
      </c>
      <c r="D1" s="51"/>
      <c r="E1" s="51"/>
      <c r="F1" s="1"/>
      <c r="G1" s="10" t="s">
        <v>2</v>
      </c>
      <c r="H1" s="9"/>
      <c r="I1" s="9"/>
      <c r="K1" s="52" t="s">
        <v>66</v>
      </c>
      <c r="L1" s="52"/>
    </row>
    <row r="2" spans="1:39" ht="18.5" x14ac:dyDescent="0.45">
      <c r="A2" s="1"/>
      <c r="B2" s="1"/>
      <c r="C2" s="50"/>
      <c r="D2" s="50"/>
      <c r="E2" s="50"/>
      <c r="F2" s="1"/>
      <c r="G2" s="50"/>
      <c r="H2" s="50"/>
      <c r="I2" s="50"/>
      <c r="J2" s="1"/>
    </row>
    <row r="3" spans="1:39" ht="18.5" x14ac:dyDescent="0.45">
      <c r="A3" s="1"/>
      <c r="B3" s="1"/>
      <c r="C3" s="50"/>
      <c r="D3" s="50"/>
      <c r="E3" s="50"/>
      <c r="F3" s="1"/>
      <c r="G3" s="50"/>
      <c r="H3" s="50"/>
      <c r="I3" s="50"/>
      <c r="J3" s="1"/>
      <c r="AE3" s="7" t="s">
        <v>7</v>
      </c>
    </row>
    <row r="4" spans="1:39" x14ac:dyDescent="0.35">
      <c r="A4" s="7"/>
      <c r="B4" s="7"/>
      <c r="C4" s="11" t="s">
        <v>57</v>
      </c>
      <c r="D4" s="11" t="s">
        <v>58</v>
      </c>
      <c r="E4" s="7" t="s">
        <v>7</v>
      </c>
      <c r="F4" s="7" t="s">
        <v>33</v>
      </c>
      <c r="G4" s="7" t="s">
        <v>33</v>
      </c>
      <c r="H4" s="7" t="s">
        <v>33</v>
      </c>
      <c r="I4" s="7" t="s">
        <v>33</v>
      </c>
      <c r="J4" s="7" t="s">
        <v>33</v>
      </c>
      <c r="K4" s="7" t="s">
        <v>33</v>
      </c>
      <c r="L4" s="7" t="s">
        <v>33</v>
      </c>
      <c r="M4" s="7" t="s">
        <v>33</v>
      </c>
      <c r="N4" s="7" t="s">
        <v>33</v>
      </c>
      <c r="O4" s="7" t="s">
        <v>33</v>
      </c>
      <c r="P4" s="7" t="s">
        <v>33</v>
      </c>
      <c r="Q4" s="7" t="s">
        <v>33</v>
      </c>
      <c r="R4" s="7" t="s">
        <v>33</v>
      </c>
      <c r="S4" s="7" t="s">
        <v>33</v>
      </c>
      <c r="T4" s="7"/>
      <c r="U4" s="7"/>
      <c r="V4" s="7" t="s">
        <v>26</v>
      </c>
      <c r="W4" s="7" t="s">
        <v>27</v>
      </c>
      <c r="X4" s="7" t="s">
        <v>28</v>
      </c>
      <c r="Y4" s="7"/>
      <c r="Z4" s="7" t="s">
        <v>30</v>
      </c>
      <c r="AA4" s="7" t="s">
        <v>33</v>
      </c>
      <c r="AB4" s="7" t="s">
        <v>34</v>
      </c>
      <c r="AC4" s="7" t="s">
        <v>36</v>
      </c>
      <c r="AD4" s="7" t="s">
        <v>33</v>
      </c>
      <c r="AE4" s="6" t="s">
        <v>39</v>
      </c>
      <c r="AF4" s="7" t="s">
        <v>33</v>
      </c>
      <c r="AG4" s="7" t="s">
        <v>33</v>
      </c>
      <c r="AH4" s="7" t="s">
        <v>33</v>
      </c>
      <c r="AI4" s="7" t="s">
        <v>33</v>
      </c>
      <c r="AJ4" s="7" t="s">
        <v>33</v>
      </c>
      <c r="AK4" s="7" t="s">
        <v>33</v>
      </c>
      <c r="AL4" s="7" t="s">
        <v>41</v>
      </c>
      <c r="AM4" s="7" t="s">
        <v>42</v>
      </c>
    </row>
    <row r="5" spans="1:39" x14ac:dyDescent="0.35">
      <c r="A5" s="7"/>
      <c r="B5" s="7" t="s">
        <v>6</v>
      </c>
      <c r="C5" s="7" t="s">
        <v>56</v>
      </c>
      <c r="D5" s="7" t="s">
        <v>55</v>
      </c>
      <c r="E5" s="7" t="s">
        <v>8</v>
      </c>
      <c r="F5" s="7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6" t="s">
        <v>17</v>
      </c>
      <c r="O5" s="6" t="s">
        <v>18</v>
      </c>
      <c r="P5" s="6" t="s">
        <v>19</v>
      </c>
      <c r="Q5" s="6" t="s">
        <v>20</v>
      </c>
      <c r="R5" s="6" t="s">
        <v>21</v>
      </c>
      <c r="S5" s="6" t="s">
        <v>22</v>
      </c>
      <c r="T5" s="6" t="s">
        <v>23</v>
      </c>
      <c r="U5" s="6" t="s">
        <v>24</v>
      </c>
      <c r="V5" s="6" t="s">
        <v>25</v>
      </c>
      <c r="W5" s="6" t="s">
        <v>25</v>
      </c>
      <c r="X5" s="6" t="s">
        <v>25</v>
      </c>
      <c r="Y5" s="6" t="s">
        <v>29</v>
      </c>
      <c r="Z5" s="6" t="s">
        <v>31</v>
      </c>
      <c r="AA5" s="6" t="s">
        <v>32</v>
      </c>
      <c r="AB5" s="6" t="s">
        <v>35</v>
      </c>
      <c r="AC5" s="6" t="s">
        <v>37</v>
      </c>
      <c r="AD5" s="6" t="s">
        <v>38</v>
      </c>
      <c r="AE5" s="6" t="s">
        <v>67</v>
      </c>
      <c r="AF5" s="6" t="s">
        <v>61</v>
      </c>
      <c r="AG5" s="6" t="s">
        <v>62</v>
      </c>
      <c r="AH5" s="6" t="s">
        <v>63</v>
      </c>
      <c r="AI5" s="6" t="s">
        <v>64</v>
      </c>
      <c r="AJ5" s="6" t="s">
        <v>65</v>
      </c>
      <c r="AK5" s="6" t="s">
        <v>40</v>
      </c>
      <c r="AL5" s="6" t="s">
        <v>68</v>
      </c>
      <c r="AM5" s="6" t="s">
        <v>43</v>
      </c>
    </row>
    <row r="6" spans="1:39" ht="18.5" x14ac:dyDescent="0.45">
      <c r="A6" s="50" t="s">
        <v>4</v>
      </c>
      <c r="B6" s="4">
        <v>46473</v>
      </c>
      <c r="C6" s="4">
        <v>1133</v>
      </c>
      <c r="D6" s="26">
        <v>41</v>
      </c>
      <c r="E6">
        <v>36.6</v>
      </c>
      <c r="F6">
        <v>9</v>
      </c>
      <c r="G6">
        <v>13</v>
      </c>
      <c r="H6">
        <v>18</v>
      </c>
      <c r="I6">
        <v>13</v>
      </c>
      <c r="J6">
        <v>12</v>
      </c>
      <c r="K6">
        <v>14</v>
      </c>
      <c r="L6">
        <v>11</v>
      </c>
      <c r="M6">
        <v>4</v>
      </c>
      <c r="N6">
        <v>4</v>
      </c>
      <c r="O6">
        <v>68</v>
      </c>
      <c r="P6">
        <v>14</v>
      </c>
      <c r="Q6">
        <v>6</v>
      </c>
      <c r="R6">
        <v>10</v>
      </c>
      <c r="S6">
        <v>3</v>
      </c>
      <c r="T6" s="5">
        <v>37412</v>
      </c>
      <c r="U6" s="5">
        <v>67651</v>
      </c>
      <c r="V6">
        <v>11.4</v>
      </c>
      <c r="W6">
        <v>16</v>
      </c>
      <c r="X6">
        <v>8</v>
      </c>
      <c r="Y6" s="4">
        <v>19054</v>
      </c>
      <c r="Z6">
        <v>2.2000000000000002</v>
      </c>
      <c r="AA6">
        <v>40</v>
      </c>
      <c r="AB6" s="4">
        <v>20985</v>
      </c>
      <c r="AC6" s="26">
        <v>53</v>
      </c>
      <c r="AD6" s="26">
        <v>52</v>
      </c>
      <c r="AE6" s="5">
        <v>227000</v>
      </c>
      <c r="AF6" s="37">
        <v>8</v>
      </c>
      <c r="AG6" s="37">
        <v>28</v>
      </c>
      <c r="AH6" s="37">
        <v>27</v>
      </c>
      <c r="AI6" s="37">
        <v>20</v>
      </c>
      <c r="AJ6" s="37">
        <v>18</v>
      </c>
      <c r="AK6" s="37">
        <v>92</v>
      </c>
      <c r="AL6" s="37">
        <v>38</v>
      </c>
      <c r="AM6" s="30">
        <v>12</v>
      </c>
    </row>
    <row r="7" spans="1:39" ht="18.5" x14ac:dyDescent="0.45">
      <c r="A7" s="50"/>
      <c r="B7" s="4"/>
      <c r="C7" s="4"/>
      <c r="D7" s="4"/>
      <c r="T7" s="5"/>
      <c r="U7" s="5"/>
      <c r="Y7" s="4"/>
      <c r="AB7" s="4"/>
      <c r="AE7" s="5"/>
      <c r="AF7" s="5"/>
      <c r="AG7" s="5"/>
      <c r="AH7" s="5"/>
      <c r="AI7" s="5"/>
      <c r="AJ7" s="5"/>
    </row>
    <row r="8" spans="1:39" x14ac:dyDescent="0.35">
      <c r="AE8" s="7" t="s">
        <v>7</v>
      </c>
    </row>
    <row r="9" spans="1:39" x14ac:dyDescent="0.35">
      <c r="A9" s="7"/>
      <c r="B9" s="7"/>
      <c r="C9" s="11" t="s">
        <v>57</v>
      </c>
      <c r="D9" s="11" t="s">
        <v>58</v>
      </c>
      <c r="E9" s="11" t="s">
        <v>7</v>
      </c>
      <c r="F9" s="7" t="s">
        <v>33</v>
      </c>
      <c r="G9" s="7" t="s">
        <v>33</v>
      </c>
      <c r="H9" s="7" t="s">
        <v>33</v>
      </c>
      <c r="I9" s="7" t="s">
        <v>33</v>
      </c>
      <c r="J9" s="7" t="s">
        <v>33</v>
      </c>
      <c r="K9" s="7" t="s">
        <v>33</v>
      </c>
      <c r="L9" s="7" t="s">
        <v>33</v>
      </c>
      <c r="M9" s="7" t="s">
        <v>33</v>
      </c>
      <c r="N9" s="7" t="s">
        <v>33</v>
      </c>
      <c r="O9" s="7" t="s">
        <v>33</v>
      </c>
      <c r="P9" s="7" t="s">
        <v>33</v>
      </c>
      <c r="Q9" s="7" t="s">
        <v>33</v>
      </c>
      <c r="R9" s="7" t="s">
        <v>33</v>
      </c>
      <c r="S9" s="7" t="s">
        <v>33</v>
      </c>
      <c r="T9" s="7"/>
      <c r="U9" s="7"/>
      <c r="V9" s="7" t="s">
        <v>26</v>
      </c>
      <c r="W9" s="7" t="s">
        <v>27</v>
      </c>
      <c r="X9" s="7" t="s">
        <v>28</v>
      </c>
      <c r="Y9" s="7"/>
      <c r="Z9" s="7" t="s">
        <v>30</v>
      </c>
      <c r="AA9" s="7" t="s">
        <v>33</v>
      </c>
      <c r="AB9" s="7" t="s">
        <v>34</v>
      </c>
      <c r="AC9" s="7" t="s">
        <v>36</v>
      </c>
      <c r="AD9" s="7" t="s">
        <v>33</v>
      </c>
      <c r="AE9" s="6" t="s">
        <v>39</v>
      </c>
      <c r="AF9" s="7" t="s">
        <v>33</v>
      </c>
      <c r="AG9" s="7" t="s">
        <v>33</v>
      </c>
      <c r="AH9" s="7" t="s">
        <v>33</v>
      </c>
      <c r="AI9" s="7" t="s">
        <v>33</v>
      </c>
      <c r="AJ9" s="7" t="s">
        <v>33</v>
      </c>
      <c r="AK9" s="7"/>
      <c r="AL9" s="7" t="s">
        <v>41</v>
      </c>
      <c r="AM9" s="7" t="s">
        <v>42</v>
      </c>
    </row>
    <row r="10" spans="1:39" ht="18.5" x14ac:dyDescent="0.45">
      <c r="A10" s="50" t="s">
        <v>5</v>
      </c>
      <c r="B10" s="7" t="s">
        <v>6</v>
      </c>
      <c r="C10" s="7" t="s">
        <v>56</v>
      </c>
      <c r="D10" s="7" t="s">
        <v>55</v>
      </c>
      <c r="E10" s="7" t="s">
        <v>8</v>
      </c>
      <c r="F10" s="7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18</v>
      </c>
      <c r="P10" s="6" t="s">
        <v>19</v>
      </c>
      <c r="Q10" s="6" t="s">
        <v>20</v>
      </c>
      <c r="R10" s="6" t="s">
        <v>21</v>
      </c>
      <c r="S10" s="6" t="s">
        <v>22</v>
      </c>
      <c r="T10" s="6" t="s">
        <v>23</v>
      </c>
      <c r="U10" s="6" t="s">
        <v>24</v>
      </c>
      <c r="V10" s="6" t="s">
        <v>25</v>
      </c>
      <c r="W10" s="6" t="s">
        <v>25</v>
      </c>
      <c r="X10" s="6" t="s">
        <v>25</v>
      </c>
      <c r="Y10" s="6" t="s">
        <v>29</v>
      </c>
      <c r="Z10" s="6" t="s">
        <v>31</v>
      </c>
      <c r="AA10" s="6" t="s">
        <v>32</v>
      </c>
      <c r="AB10" s="6" t="s">
        <v>35</v>
      </c>
      <c r="AC10" s="6" t="s">
        <v>37</v>
      </c>
      <c r="AD10" s="6" t="s">
        <v>38</v>
      </c>
      <c r="AE10" s="6" t="s">
        <v>67</v>
      </c>
      <c r="AF10" s="6" t="s">
        <v>61</v>
      </c>
      <c r="AG10" s="6" t="s">
        <v>62</v>
      </c>
      <c r="AH10" s="6" t="s">
        <v>63</v>
      </c>
      <c r="AI10" s="6" t="s">
        <v>64</v>
      </c>
      <c r="AJ10" s="6" t="s">
        <v>65</v>
      </c>
      <c r="AK10" s="6" t="s">
        <v>40</v>
      </c>
      <c r="AL10" s="6" t="s">
        <v>60</v>
      </c>
      <c r="AM10" s="6" t="s">
        <v>43</v>
      </c>
    </row>
    <row r="11" spans="1:39" x14ac:dyDescent="0.35">
      <c r="A11" s="41" t="s">
        <v>44</v>
      </c>
      <c r="B11" s="42">
        <v>2583</v>
      </c>
      <c r="C11" s="42">
        <v>4287</v>
      </c>
      <c r="D11" s="43">
        <v>0.6</v>
      </c>
      <c r="E11" s="49">
        <v>28.8</v>
      </c>
      <c r="F11" s="49">
        <v>15</v>
      </c>
      <c r="G11" s="49">
        <v>16</v>
      </c>
      <c r="H11" s="49">
        <v>20</v>
      </c>
      <c r="I11" s="49">
        <v>12</v>
      </c>
      <c r="J11" s="49">
        <v>8</v>
      </c>
      <c r="K11" s="49">
        <v>14</v>
      </c>
      <c r="L11" s="49">
        <v>9</v>
      </c>
      <c r="M11" s="49">
        <v>3</v>
      </c>
      <c r="N11" s="49">
        <v>3</v>
      </c>
      <c r="O11" s="49">
        <v>35</v>
      </c>
      <c r="P11" s="49">
        <v>25</v>
      </c>
      <c r="Q11" s="49">
        <v>9</v>
      </c>
      <c r="R11" s="49">
        <v>26</v>
      </c>
      <c r="S11" s="49">
        <v>4</v>
      </c>
      <c r="T11" s="46">
        <v>19516</v>
      </c>
      <c r="U11" s="46">
        <v>41094</v>
      </c>
      <c r="V11" s="44">
        <v>21.6</v>
      </c>
      <c r="W11" s="49">
        <v>28</v>
      </c>
      <c r="X11" s="49">
        <v>8</v>
      </c>
      <c r="Y11" s="42">
        <v>1069</v>
      </c>
      <c r="Z11" s="49">
        <v>2.4</v>
      </c>
      <c r="AA11" s="49">
        <v>29</v>
      </c>
      <c r="AB11" s="42">
        <v>1309</v>
      </c>
      <c r="AC11" s="49">
        <v>35</v>
      </c>
      <c r="AD11" s="49">
        <v>74</v>
      </c>
      <c r="AE11" s="46">
        <v>158200</v>
      </c>
      <c r="AF11" s="48">
        <v>13</v>
      </c>
      <c r="AG11" s="48">
        <v>39</v>
      </c>
      <c r="AH11" s="48">
        <v>23</v>
      </c>
      <c r="AI11" s="48">
        <v>16</v>
      </c>
      <c r="AJ11" s="48">
        <v>9</v>
      </c>
      <c r="AK11" s="49">
        <v>87</v>
      </c>
      <c r="AL11" s="49">
        <v>25</v>
      </c>
      <c r="AM11" s="55">
        <v>26</v>
      </c>
    </row>
    <row r="12" spans="1:39" x14ac:dyDescent="0.35">
      <c r="A12" s="3" t="s">
        <v>45</v>
      </c>
      <c r="B12" s="4">
        <v>5087</v>
      </c>
      <c r="C12" s="4">
        <v>1474</v>
      </c>
      <c r="D12" s="26">
        <v>3.5</v>
      </c>
      <c r="E12">
        <v>43.2</v>
      </c>
      <c r="F12">
        <v>11</v>
      </c>
      <c r="G12">
        <v>11</v>
      </c>
      <c r="H12">
        <v>10</v>
      </c>
      <c r="I12">
        <v>16</v>
      </c>
      <c r="J12">
        <v>16</v>
      </c>
      <c r="K12">
        <v>14</v>
      </c>
      <c r="L12">
        <v>11</v>
      </c>
      <c r="M12">
        <v>7</v>
      </c>
      <c r="N12">
        <v>4</v>
      </c>
      <c r="O12">
        <v>70</v>
      </c>
      <c r="P12">
        <v>11</v>
      </c>
      <c r="Q12">
        <v>6</v>
      </c>
      <c r="R12">
        <v>8</v>
      </c>
      <c r="S12">
        <v>4</v>
      </c>
      <c r="T12" s="5">
        <v>39404</v>
      </c>
      <c r="U12" s="5">
        <v>68480</v>
      </c>
      <c r="V12" s="12">
        <v>13.3</v>
      </c>
      <c r="W12">
        <v>20</v>
      </c>
      <c r="X12">
        <v>2</v>
      </c>
      <c r="Y12" s="4">
        <v>2167</v>
      </c>
      <c r="Z12">
        <v>2.2999999999999998</v>
      </c>
      <c r="AA12">
        <v>52</v>
      </c>
      <c r="AB12" s="4">
        <v>2351</v>
      </c>
      <c r="AC12">
        <v>57</v>
      </c>
      <c r="AD12">
        <v>42</v>
      </c>
      <c r="AE12" s="5">
        <v>241500</v>
      </c>
      <c r="AF12" s="38">
        <v>11</v>
      </c>
      <c r="AG12" s="38">
        <v>29</v>
      </c>
      <c r="AH12" s="38">
        <v>18</v>
      </c>
      <c r="AI12" s="38">
        <v>22</v>
      </c>
      <c r="AJ12" s="38">
        <v>19</v>
      </c>
      <c r="AK12" s="38">
        <v>87</v>
      </c>
      <c r="AL12" s="38">
        <v>41</v>
      </c>
      <c r="AM12" s="56">
        <v>21</v>
      </c>
    </row>
    <row r="13" spans="1:39" x14ac:dyDescent="0.35">
      <c r="A13" s="3" t="s">
        <v>46</v>
      </c>
      <c r="B13" s="4">
        <v>6396</v>
      </c>
      <c r="C13" s="4">
        <v>7684</v>
      </c>
      <c r="D13" s="26">
        <v>0.8</v>
      </c>
      <c r="E13">
        <v>31.2</v>
      </c>
      <c r="F13">
        <v>10</v>
      </c>
      <c r="G13">
        <v>6</v>
      </c>
      <c r="H13">
        <v>29</v>
      </c>
      <c r="I13">
        <v>22</v>
      </c>
      <c r="J13">
        <v>13</v>
      </c>
      <c r="K13">
        <v>11</v>
      </c>
      <c r="L13">
        <v>6</v>
      </c>
      <c r="M13">
        <v>3</v>
      </c>
      <c r="N13">
        <v>0</v>
      </c>
      <c r="O13">
        <v>62</v>
      </c>
      <c r="P13">
        <v>14</v>
      </c>
      <c r="Q13">
        <v>12</v>
      </c>
      <c r="R13">
        <v>9</v>
      </c>
      <c r="S13">
        <v>3</v>
      </c>
      <c r="T13" s="5">
        <v>46211</v>
      </c>
      <c r="U13" s="5">
        <v>72813</v>
      </c>
      <c r="V13" s="12">
        <v>5.2</v>
      </c>
      <c r="W13">
        <v>9</v>
      </c>
      <c r="X13">
        <v>0</v>
      </c>
      <c r="Y13" s="4">
        <v>3412</v>
      </c>
      <c r="Z13">
        <v>1.9</v>
      </c>
      <c r="AA13">
        <v>36</v>
      </c>
      <c r="AB13" s="4">
        <v>3567</v>
      </c>
      <c r="AC13">
        <v>30</v>
      </c>
      <c r="AD13">
        <v>82</v>
      </c>
      <c r="AE13" s="5">
        <v>120500</v>
      </c>
      <c r="AF13" s="38">
        <v>3</v>
      </c>
      <c r="AG13" s="38">
        <v>21</v>
      </c>
      <c r="AH13" s="38">
        <v>30</v>
      </c>
      <c r="AI13" s="38">
        <v>27</v>
      </c>
      <c r="AJ13" s="38">
        <v>19</v>
      </c>
      <c r="AK13">
        <v>97</v>
      </c>
      <c r="AL13">
        <v>46</v>
      </c>
      <c r="AM13" s="56">
        <v>26</v>
      </c>
    </row>
    <row r="14" spans="1:39" x14ac:dyDescent="0.35">
      <c r="A14" s="3" t="s">
        <v>47</v>
      </c>
      <c r="B14" s="4">
        <v>3093</v>
      </c>
      <c r="C14" s="4">
        <v>358</v>
      </c>
      <c r="D14" s="26">
        <v>8.6</v>
      </c>
      <c r="E14">
        <v>46.3</v>
      </c>
      <c r="F14">
        <v>8</v>
      </c>
      <c r="G14">
        <v>13</v>
      </c>
      <c r="H14">
        <v>11</v>
      </c>
      <c r="I14">
        <v>7</v>
      </c>
      <c r="J14">
        <v>17</v>
      </c>
      <c r="K14">
        <v>19</v>
      </c>
      <c r="L14">
        <v>15</v>
      </c>
      <c r="M14">
        <v>6</v>
      </c>
      <c r="N14">
        <v>3</v>
      </c>
      <c r="O14">
        <v>83</v>
      </c>
      <c r="P14">
        <v>5</v>
      </c>
      <c r="Q14">
        <v>3</v>
      </c>
      <c r="R14">
        <v>5</v>
      </c>
      <c r="S14">
        <v>3</v>
      </c>
      <c r="T14" s="5">
        <v>54366</v>
      </c>
      <c r="U14" s="5">
        <v>117500</v>
      </c>
      <c r="V14" s="12">
        <v>4.0999999999999996</v>
      </c>
      <c r="W14">
        <v>0</v>
      </c>
      <c r="X14">
        <v>3</v>
      </c>
      <c r="Y14" s="4">
        <v>1090</v>
      </c>
      <c r="Z14">
        <v>2.8</v>
      </c>
      <c r="AA14">
        <v>63</v>
      </c>
      <c r="AB14" s="4">
        <v>1148</v>
      </c>
      <c r="AC14">
        <v>93</v>
      </c>
      <c r="AD14">
        <v>3</v>
      </c>
      <c r="AE14" s="5">
        <v>293700</v>
      </c>
      <c r="AF14" s="38">
        <v>3</v>
      </c>
      <c r="AG14" s="38">
        <v>28</v>
      </c>
      <c r="AH14" s="38">
        <v>25</v>
      </c>
      <c r="AI14" s="38">
        <v>27</v>
      </c>
      <c r="AJ14" s="38">
        <v>17</v>
      </c>
      <c r="AK14" s="38">
        <v>97</v>
      </c>
      <c r="AL14" s="38">
        <v>69</v>
      </c>
      <c r="AM14" s="56">
        <v>82</v>
      </c>
    </row>
    <row r="15" spans="1:39" x14ac:dyDescent="0.35">
      <c r="A15" s="3" t="s">
        <v>48</v>
      </c>
      <c r="B15" s="4">
        <v>5788</v>
      </c>
      <c r="C15" s="4">
        <v>1893</v>
      </c>
      <c r="D15" s="26">
        <v>3.1</v>
      </c>
      <c r="E15">
        <v>41.6</v>
      </c>
      <c r="F15">
        <v>7</v>
      </c>
      <c r="G15">
        <v>16</v>
      </c>
      <c r="H15">
        <v>14</v>
      </c>
      <c r="I15">
        <v>13</v>
      </c>
      <c r="J15">
        <v>12</v>
      </c>
      <c r="K15">
        <v>15</v>
      </c>
      <c r="L15">
        <v>10</v>
      </c>
      <c r="M15">
        <v>8</v>
      </c>
      <c r="N15">
        <v>5</v>
      </c>
      <c r="O15">
        <v>70</v>
      </c>
      <c r="P15">
        <v>12</v>
      </c>
      <c r="Q15">
        <v>6</v>
      </c>
      <c r="R15">
        <v>11</v>
      </c>
      <c r="S15">
        <v>2</v>
      </c>
      <c r="T15" s="5">
        <v>42487</v>
      </c>
      <c r="U15" s="5">
        <v>76726</v>
      </c>
      <c r="V15" s="12">
        <v>9</v>
      </c>
      <c r="W15">
        <v>12</v>
      </c>
      <c r="X15">
        <v>7</v>
      </c>
      <c r="Y15" s="4">
        <v>2483</v>
      </c>
      <c r="Z15">
        <v>2.2000000000000002</v>
      </c>
      <c r="AA15">
        <v>49</v>
      </c>
      <c r="AB15" s="4">
        <v>2675</v>
      </c>
      <c r="AC15">
        <v>54</v>
      </c>
      <c r="AD15">
        <v>49</v>
      </c>
      <c r="AE15" s="5">
        <v>279000</v>
      </c>
      <c r="AF15" s="38">
        <v>9</v>
      </c>
      <c r="AG15" s="38">
        <v>18</v>
      </c>
      <c r="AH15" s="38">
        <v>30</v>
      </c>
      <c r="AI15" s="38">
        <v>18</v>
      </c>
      <c r="AJ15" s="38">
        <v>25</v>
      </c>
      <c r="AK15">
        <v>92</v>
      </c>
      <c r="AL15">
        <v>43</v>
      </c>
      <c r="AM15" s="56">
        <v>18</v>
      </c>
    </row>
    <row r="16" spans="1:39" x14ac:dyDescent="0.35">
      <c r="A16" s="3" t="s">
        <v>49</v>
      </c>
      <c r="B16" s="4">
        <v>3414</v>
      </c>
      <c r="C16" s="4">
        <v>7227</v>
      </c>
      <c r="D16" s="26">
        <v>0.5</v>
      </c>
      <c r="E16">
        <v>21</v>
      </c>
      <c r="F16">
        <v>3</v>
      </c>
      <c r="G16">
        <v>28</v>
      </c>
      <c r="H16">
        <v>44</v>
      </c>
      <c r="I16">
        <v>6</v>
      </c>
      <c r="J16">
        <v>5</v>
      </c>
      <c r="K16">
        <v>5</v>
      </c>
      <c r="L16">
        <v>5</v>
      </c>
      <c r="M16">
        <v>3</v>
      </c>
      <c r="N16">
        <v>2</v>
      </c>
      <c r="O16">
        <v>62</v>
      </c>
      <c r="P16">
        <v>12</v>
      </c>
      <c r="Q16">
        <v>17</v>
      </c>
      <c r="R16">
        <v>6</v>
      </c>
      <c r="S16">
        <v>3</v>
      </c>
      <c r="T16" s="5">
        <v>16359</v>
      </c>
      <c r="U16" s="5">
        <v>53633</v>
      </c>
      <c r="V16" s="12">
        <v>14</v>
      </c>
      <c r="W16">
        <v>12</v>
      </c>
      <c r="X16">
        <v>11</v>
      </c>
      <c r="Y16" s="4">
        <v>625</v>
      </c>
      <c r="Z16">
        <v>1.9</v>
      </c>
      <c r="AA16">
        <v>16</v>
      </c>
      <c r="AB16" s="4">
        <v>748</v>
      </c>
      <c r="AC16">
        <v>46</v>
      </c>
      <c r="AD16">
        <v>61</v>
      </c>
      <c r="AE16" s="5">
        <v>196000</v>
      </c>
      <c r="AF16" s="38">
        <v>4</v>
      </c>
      <c r="AG16" s="38">
        <v>30</v>
      </c>
      <c r="AH16" s="38">
        <v>18</v>
      </c>
      <c r="AI16" s="38">
        <v>21</v>
      </c>
      <c r="AJ16" s="38">
        <v>27</v>
      </c>
      <c r="AK16" s="38">
        <v>96</v>
      </c>
      <c r="AL16" s="38">
        <v>47</v>
      </c>
      <c r="AM16" s="56">
        <v>27</v>
      </c>
    </row>
    <row r="17" spans="1:39" x14ac:dyDescent="0.35">
      <c r="A17" s="41" t="s">
        <v>50</v>
      </c>
      <c r="B17" s="42">
        <v>1285</v>
      </c>
      <c r="C17" s="42">
        <v>5068</v>
      </c>
      <c r="D17" s="43">
        <v>0.3</v>
      </c>
      <c r="E17" s="44">
        <v>33.9</v>
      </c>
      <c r="F17" s="45">
        <v>20</v>
      </c>
      <c r="G17" s="43">
        <v>11</v>
      </c>
      <c r="H17" s="43">
        <v>15</v>
      </c>
      <c r="I17" s="43">
        <v>14</v>
      </c>
      <c r="J17" s="43">
        <v>12</v>
      </c>
      <c r="K17" s="43">
        <v>14</v>
      </c>
      <c r="L17" s="43">
        <v>9</v>
      </c>
      <c r="M17" s="43">
        <v>3</v>
      </c>
      <c r="N17" s="43">
        <v>2</v>
      </c>
      <c r="O17" s="43">
        <v>54</v>
      </c>
      <c r="P17" s="43">
        <v>18</v>
      </c>
      <c r="Q17" s="43">
        <v>4</v>
      </c>
      <c r="R17" s="43">
        <v>23</v>
      </c>
      <c r="S17" s="43">
        <v>1</v>
      </c>
      <c r="T17" s="46">
        <v>23943</v>
      </c>
      <c r="U17" s="46">
        <v>21389</v>
      </c>
      <c r="V17" s="47">
        <v>40.9</v>
      </c>
      <c r="W17" s="43">
        <v>45</v>
      </c>
      <c r="X17" s="43">
        <v>33</v>
      </c>
      <c r="Y17" s="42">
        <v>652</v>
      </c>
      <c r="Z17" s="43">
        <v>1.9</v>
      </c>
      <c r="AA17" s="43">
        <v>20</v>
      </c>
      <c r="AB17" s="42">
        <v>880</v>
      </c>
      <c r="AC17" s="42">
        <v>12</v>
      </c>
      <c r="AD17" s="43">
        <v>96</v>
      </c>
      <c r="AE17" s="46">
        <v>155000</v>
      </c>
      <c r="AF17" s="48">
        <v>17</v>
      </c>
      <c r="AG17" s="48">
        <v>32</v>
      </c>
      <c r="AH17" s="48">
        <v>30</v>
      </c>
      <c r="AI17" s="48">
        <v>12</v>
      </c>
      <c r="AJ17" s="48">
        <v>9</v>
      </c>
      <c r="AK17" s="43">
        <v>83</v>
      </c>
      <c r="AL17" s="43">
        <v>20</v>
      </c>
      <c r="AM17" s="55">
        <v>22</v>
      </c>
    </row>
    <row r="18" spans="1:39" x14ac:dyDescent="0.35">
      <c r="A18" s="3" t="s">
        <v>51</v>
      </c>
      <c r="B18" s="4">
        <v>3209</v>
      </c>
      <c r="C18" s="4">
        <v>4422</v>
      </c>
      <c r="D18" s="26">
        <v>0.7</v>
      </c>
      <c r="E18">
        <v>34.200000000000003</v>
      </c>
      <c r="F18" s="25">
        <v>9</v>
      </c>
      <c r="G18" s="26">
        <v>11</v>
      </c>
      <c r="H18" s="26">
        <v>24</v>
      </c>
      <c r="I18" s="26">
        <v>8</v>
      </c>
      <c r="J18" s="26">
        <v>10</v>
      </c>
      <c r="K18" s="26">
        <v>13</v>
      </c>
      <c r="L18" s="26">
        <v>11</v>
      </c>
      <c r="M18" s="26">
        <v>8</v>
      </c>
      <c r="N18" s="26">
        <v>6</v>
      </c>
      <c r="O18" s="26">
        <v>61</v>
      </c>
      <c r="P18" s="26">
        <v>22</v>
      </c>
      <c r="Q18" s="26">
        <v>4</v>
      </c>
      <c r="R18" s="26">
        <v>10</v>
      </c>
      <c r="S18" s="26">
        <v>3</v>
      </c>
      <c r="T18" s="5">
        <v>21599</v>
      </c>
      <c r="U18" s="5">
        <v>35368</v>
      </c>
      <c r="V18" s="31">
        <v>27.9</v>
      </c>
      <c r="W18" s="27">
        <v>59</v>
      </c>
      <c r="X18" s="26">
        <v>19</v>
      </c>
      <c r="Y18" s="4">
        <v>1332</v>
      </c>
      <c r="Z18" s="26">
        <v>2</v>
      </c>
      <c r="AA18" s="26">
        <v>21</v>
      </c>
      <c r="AB18" s="4">
        <v>1645</v>
      </c>
      <c r="AC18" s="26">
        <v>38</v>
      </c>
      <c r="AD18" s="26">
        <v>76</v>
      </c>
      <c r="AE18" s="5">
        <v>195000</v>
      </c>
      <c r="AF18" s="38">
        <v>12</v>
      </c>
      <c r="AG18" s="38">
        <v>38</v>
      </c>
      <c r="AH18" s="38">
        <v>27</v>
      </c>
      <c r="AI18" s="38">
        <v>14</v>
      </c>
      <c r="AJ18" s="38">
        <v>9</v>
      </c>
      <c r="AK18" s="26">
        <v>86</v>
      </c>
      <c r="AL18" s="26">
        <v>23</v>
      </c>
      <c r="AM18" s="56">
        <v>15</v>
      </c>
    </row>
    <row r="19" spans="1:39" x14ac:dyDescent="0.35">
      <c r="A19" s="13" t="s">
        <v>52</v>
      </c>
      <c r="B19" s="14">
        <v>4030</v>
      </c>
      <c r="C19" s="14">
        <v>2618</v>
      </c>
      <c r="D19" s="29">
        <v>1.5</v>
      </c>
      <c r="E19" s="15">
        <v>43.1</v>
      </c>
      <c r="F19" s="53">
        <v>12</v>
      </c>
      <c r="G19" s="29">
        <v>7</v>
      </c>
      <c r="H19" s="29">
        <v>13</v>
      </c>
      <c r="I19" s="29">
        <v>15</v>
      </c>
      <c r="J19" s="29">
        <v>11</v>
      </c>
      <c r="K19" s="29">
        <v>15</v>
      </c>
      <c r="L19" s="29">
        <v>13</v>
      </c>
      <c r="M19" s="29">
        <v>7</v>
      </c>
      <c r="N19" s="29">
        <v>7</v>
      </c>
      <c r="O19" s="29">
        <v>75</v>
      </c>
      <c r="P19" s="29">
        <v>10</v>
      </c>
      <c r="Q19" s="29">
        <v>2</v>
      </c>
      <c r="R19" s="29">
        <v>10</v>
      </c>
      <c r="S19" s="29">
        <v>2</v>
      </c>
      <c r="T19" s="16">
        <v>37393</v>
      </c>
      <c r="U19" s="16">
        <v>73053</v>
      </c>
      <c r="V19" s="34">
        <v>7.7</v>
      </c>
      <c r="W19" s="15">
        <v>14</v>
      </c>
      <c r="X19" s="29">
        <v>10</v>
      </c>
      <c r="Y19" s="14">
        <v>1795</v>
      </c>
      <c r="Z19" s="29">
        <v>2.2000000000000002</v>
      </c>
      <c r="AA19" s="29">
        <v>43</v>
      </c>
      <c r="AB19" s="14">
        <v>1969</v>
      </c>
      <c r="AC19" s="29">
        <v>69</v>
      </c>
      <c r="AD19" s="29">
        <v>30</v>
      </c>
      <c r="AE19" s="16">
        <v>200200</v>
      </c>
      <c r="AF19" s="39">
        <v>11</v>
      </c>
      <c r="AG19" s="39">
        <v>37</v>
      </c>
      <c r="AH19" s="39">
        <v>29</v>
      </c>
      <c r="AI19" s="39">
        <v>10</v>
      </c>
      <c r="AJ19" s="39">
        <v>13</v>
      </c>
      <c r="AK19" s="28">
        <v>89</v>
      </c>
      <c r="AL19" s="28">
        <v>24</v>
      </c>
      <c r="AM19" s="57">
        <v>15</v>
      </c>
    </row>
    <row r="20" spans="1:39" x14ac:dyDescent="0.35">
      <c r="A20" s="3" t="s">
        <v>53</v>
      </c>
      <c r="B20" s="4">
        <v>3700</v>
      </c>
      <c r="C20" s="4">
        <v>1965</v>
      </c>
      <c r="D20" s="26">
        <v>1.9</v>
      </c>
      <c r="E20" s="26">
        <v>36.1</v>
      </c>
      <c r="F20" s="26">
        <v>11</v>
      </c>
      <c r="G20" s="26">
        <v>15</v>
      </c>
      <c r="H20" s="26">
        <v>19</v>
      </c>
      <c r="I20" s="26">
        <v>13</v>
      </c>
      <c r="J20" s="26">
        <v>10</v>
      </c>
      <c r="K20" s="26">
        <v>16</v>
      </c>
      <c r="L20" s="26">
        <v>10</v>
      </c>
      <c r="M20" s="26">
        <v>4</v>
      </c>
      <c r="N20" s="26">
        <v>2</v>
      </c>
      <c r="O20" s="26">
        <v>70</v>
      </c>
      <c r="P20" s="26">
        <v>15</v>
      </c>
      <c r="Q20" s="26">
        <v>3</v>
      </c>
      <c r="R20" s="26">
        <v>10</v>
      </c>
      <c r="S20" s="26">
        <v>1</v>
      </c>
      <c r="T20" s="5">
        <v>41678</v>
      </c>
      <c r="U20" s="5">
        <v>63259</v>
      </c>
      <c r="V20" s="31">
        <v>12.6</v>
      </c>
      <c r="W20" s="26">
        <v>6</v>
      </c>
      <c r="X20" s="26">
        <v>16</v>
      </c>
      <c r="Y20" s="4">
        <v>1405</v>
      </c>
      <c r="Z20" s="26">
        <v>2.2000000000000002</v>
      </c>
      <c r="AA20" s="26">
        <v>39</v>
      </c>
      <c r="AB20" s="4">
        <v>1447</v>
      </c>
      <c r="AC20" s="26">
        <v>55</v>
      </c>
      <c r="AD20" s="26">
        <v>38</v>
      </c>
      <c r="AE20" s="5">
        <v>225200</v>
      </c>
      <c r="AF20" s="38">
        <v>5</v>
      </c>
      <c r="AG20" s="38">
        <v>27</v>
      </c>
      <c r="AH20" s="38">
        <v>28</v>
      </c>
      <c r="AI20" s="38">
        <v>22</v>
      </c>
      <c r="AJ20" s="38">
        <v>19</v>
      </c>
      <c r="AK20" s="54">
        <v>95</v>
      </c>
      <c r="AL20" s="26">
        <v>40</v>
      </c>
      <c r="AM20" s="54">
        <v>15</v>
      </c>
    </row>
    <row r="21" spans="1:39" x14ac:dyDescent="0.35">
      <c r="A21" s="3" t="s">
        <v>59</v>
      </c>
      <c r="B21" s="4">
        <v>1612</v>
      </c>
      <c r="C21" s="4">
        <v>1097</v>
      </c>
      <c r="D21" s="26">
        <v>1.5</v>
      </c>
      <c r="E21" s="29">
        <v>43.5</v>
      </c>
      <c r="F21" s="26">
        <v>11</v>
      </c>
      <c r="G21" s="26">
        <v>12</v>
      </c>
      <c r="H21" s="26">
        <v>10</v>
      </c>
      <c r="I21" s="26">
        <v>11</v>
      </c>
      <c r="J21" s="26">
        <v>15</v>
      </c>
      <c r="K21" s="26">
        <v>15</v>
      </c>
      <c r="L21" s="26">
        <v>16</v>
      </c>
      <c r="M21" s="26">
        <v>6</v>
      </c>
      <c r="N21" s="26">
        <v>4</v>
      </c>
      <c r="O21" s="26">
        <v>85</v>
      </c>
      <c r="P21" s="26">
        <v>8</v>
      </c>
      <c r="Q21" s="26">
        <v>2</v>
      </c>
      <c r="R21" s="26">
        <v>2</v>
      </c>
      <c r="S21" s="26">
        <v>3</v>
      </c>
      <c r="T21" s="5">
        <v>41656</v>
      </c>
      <c r="U21" s="5">
        <v>88854</v>
      </c>
      <c r="V21" s="35">
        <v>6.4</v>
      </c>
      <c r="W21" s="40">
        <v>11</v>
      </c>
      <c r="X21" s="29">
        <v>5</v>
      </c>
      <c r="Y21" s="14">
        <v>682</v>
      </c>
      <c r="Z21" s="29">
        <v>2.4</v>
      </c>
      <c r="AA21" s="29">
        <v>49</v>
      </c>
      <c r="AB21" s="14">
        <v>713</v>
      </c>
      <c r="AC21" s="26">
        <v>90</v>
      </c>
      <c r="AD21" s="26">
        <v>27</v>
      </c>
      <c r="AE21" s="5">
        <v>216700</v>
      </c>
      <c r="AF21" s="38">
        <v>4</v>
      </c>
      <c r="AG21" s="38">
        <v>12</v>
      </c>
      <c r="AH21" s="38">
        <v>35</v>
      </c>
      <c r="AI21" s="38">
        <v>25</v>
      </c>
      <c r="AJ21" s="38">
        <v>24</v>
      </c>
      <c r="AK21" s="29">
        <v>96</v>
      </c>
      <c r="AL21" s="26">
        <v>49</v>
      </c>
      <c r="AM21" s="54">
        <v>11</v>
      </c>
    </row>
    <row r="22" spans="1:39" x14ac:dyDescent="0.35">
      <c r="A22" s="32" t="s">
        <v>54</v>
      </c>
      <c r="B22" s="4">
        <v>6276</v>
      </c>
      <c r="C22" s="4">
        <v>347</v>
      </c>
      <c r="D22" s="26">
        <v>18</v>
      </c>
      <c r="E22" s="29">
        <v>47.4</v>
      </c>
      <c r="F22" s="26">
        <v>6</v>
      </c>
      <c r="G22" s="26">
        <v>11</v>
      </c>
      <c r="H22" s="26">
        <v>9</v>
      </c>
      <c r="I22" s="26">
        <v>14</v>
      </c>
      <c r="J22" s="26">
        <v>14</v>
      </c>
      <c r="K22" s="26">
        <v>18</v>
      </c>
      <c r="L22" s="26">
        <v>15</v>
      </c>
      <c r="M22" s="26">
        <v>7</v>
      </c>
      <c r="N22" s="26">
        <v>7</v>
      </c>
      <c r="O22" s="26">
        <v>75</v>
      </c>
      <c r="P22" s="26">
        <v>14</v>
      </c>
      <c r="Q22" s="26">
        <v>2</v>
      </c>
      <c r="R22" s="26">
        <v>6</v>
      </c>
      <c r="S22" s="26">
        <v>2</v>
      </c>
      <c r="T22" s="5">
        <v>39863</v>
      </c>
      <c r="U22" s="5">
        <v>84286</v>
      </c>
      <c r="V22" s="36">
        <v>7.7</v>
      </c>
      <c r="W22" s="33">
        <v>2</v>
      </c>
      <c r="X22" s="29">
        <v>5</v>
      </c>
      <c r="Y22" s="14">
        <v>2342</v>
      </c>
      <c r="Z22" s="29">
        <v>2.4</v>
      </c>
      <c r="AA22" s="29">
        <v>51</v>
      </c>
      <c r="AB22" s="14">
        <v>2533</v>
      </c>
      <c r="AC22" s="26">
        <v>68</v>
      </c>
      <c r="AD22" s="26">
        <v>29</v>
      </c>
      <c r="AE22" s="5">
        <v>318800</v>
      </c>
      <c r="AF22" s="37">
        <v>6</v>
      </c>
      <c r="AG22" s="37">
        <v>32</v>
      </c>
      <c r="AH22" s="37">
        <v>27</v>
      </c>
      <c r="AI22" s="37">
        <v>19</v>
      </c>
      <c r="AJ22" s="37">
        <v>16</v>
      </c>
      <c r="AK22" s="26">
        <v>94</v>
      </c>
      <c r="AL22" s="26">
        <v>35</v>
      </c>
      <c r="AM22" s="54">
        <v>14</v>
      </c>
    </row>
  </sheetData>
  <mergeCells count="2">
    <mergeCell ref="C1:E1"/>
    <mergeCell ref="K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ACS 2015</vt:lpstr>
      <vt:lpstr>ACS 2018</vt:lpstr>
      <vt:lpstr>Sheet3</vt:lpstr>
      <vt:lpstr>'ACS 2015'!Print_Area</vt:lpstr>
    </vt:vector>
  </TitlesOfParts>
  <Company>City of Middletown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Marano, Thomas E.</dc:creator>
  <cp:lastModifiedBy>Marano, Thomas E.</cp:lastModifiedBy>
  <cp:lastPrinted>2018-01-17T16:41:48Z</cp:lastPrinted>
  <dcterms:created xsi:type="dcterms:W3CDTF">2017-06-26T18:42:49Z</dcterms:created>
  <dcterms:modified xsi:type="dcterms:W3CDTF">2020-06-15T19:39:31Z</dcterms:modified>
</cp:coreProperties>
</file>